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20" windowWidth="15480" windowHeight="11460" activeTab="0"/>
  </bookViews>
  <sheets>
    <sheet name="2 stand. FBA" sheetId="1" r:id="rId1"/>
    <sheet name="3 stand. VRA" sheetId="2" r:id="rId2"/>
    <sheet name="20 stand." sheetId="3" r:id="rId3"/>
  </sheets>
  <definedNames>
    <definedName name="_xlnm.Print_Titles" localSheetId="0">'2 stand. FBA'!$19:$19</definedName>
  </definedNames>
  <calcPr fullCalcOnLoad="1"/>
</workbook>
</file>

<file path=xl/sharedStrings.xml><?xml version="1.0" encoding="utf-8"?>
<sst xmlns="http://schemas.openxmlformats.org/spreadsheetml/2006/main" count="385" uniqueCount="284">
  <si>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</si>
  <si>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</si>
  <si>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</si>
  <si>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</si>
  <si>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</si>
  <si>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</si>
  <si>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</si>
  <si>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</si>
  <si>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</si>
  <si>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</si>
  <si>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</si>
  <si>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</si>
  <si>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</si>
  <si>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</si>
  <si>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</si>
  <si>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</si>
  <si>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</si>
  <si>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</si>
  <si>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</si>
  <si>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</si>
  <si>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</si>
  <si>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</si>
  <si>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</si>
  <si>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</si>
  <si>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</si>
  <si>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</si>
  <si>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</si>
  <si>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</si>
  <si>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</si>
  <si>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</si>
  <si>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</si>
  <si>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</si>
  <si>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</si>
  <si>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</si>
  <si>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</si>
  <si>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</si>
  <si>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</si>
  <si>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</si>
  <si>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</si>
  <si>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</si>
  <si>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</si>
  <si>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</si>
  <si>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</si>
  <si>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</si>
  <si>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</si>
  <si>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</si>
  <si>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</si>
  <si>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</si>
  <si>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</si>
  <si>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</si>
  <si>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</si>
  <si>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</si>
  <si>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</si>
  <si>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</si>
  <si>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</si>
  <si>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</si>
  <si>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</si>
  <si>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</si>
  <si>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</si>
  <si>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</si>
  <si>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</si>
  <si>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</si>
  <si>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</si>
  <si>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</si>
  <si>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</si>
  <si>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</si>
  <si>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</si>
  <si>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</si>
  <si>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</si>
  <si>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</si>
  <si>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</si>
  <si>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</si>
  <si>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</si>
  <si>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</si>
  <si>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</si>
  <si>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</si>
  <si>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</si>
  <si>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</si>
  <si>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</si>
  <si>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</si>
  <si>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</si>
  <si>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</si>
  <si>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</si>
  <si>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</si>
  <si>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</si>
  <si>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</si>
  <si>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</si>
  <si>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</si>
  <si>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</si>
  <si>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</si>
  <si>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</si>
  <si>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</si>
  <si>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</si>
  <si>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</si>
  <si>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</si>
  <si>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</si>
  <si>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</si>
  <si>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</si>
  <si>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</si>
  <si>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</si>
  <si>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</si>
  <si>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</si>
  <si>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</si>
  <si>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</si>
  <si>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</si>
  <si>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</si>
  <si>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</si>
  <si>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</si>
  <si>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</si>
  <si>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</si>
  <si>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</si>
  <si>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</si>
  <si>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</si>
  <si>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</si>
  <si>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</si>
  <si>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</si>
  <si>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</si>
  <si>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</si>
  <si>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</si>
  <si>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</si>
  <si>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</si>
  <si>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</si>
  <si>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</si>
  <si>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</si>
  <si>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</si>
  <si>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 xml:space="preserve">________________________________________________________              ________________                                     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</si>
  <si>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</si>
  <si>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</si>
  <si>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</si>
  <si>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</si>
  <si>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</si>
  <si>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</si>
  <si>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Direktorė</t>
  </si>
  <si>
    <t>P04</t>
  </si>
  <si>
    <t>P08</t>
  </si>
  <si>
    <t>P09</t>
  </si>
  <si>
    <t>P10</t>
  </si>
  <si>
    <t>P11</t>
  </si>
  <si>
    <t>P12</t>
  </si>
  <si>
    <t>P17</t>
  </si>
  <si>
    <t>P18</t>
  </si>
  <si>
    <t xml:space="preserve">vadovas) </t>
  </si>
  <si>
    <t>PAGAL 2014 M.  KOVO 31 D. DUOMENIS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</si>
  <si>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</si>
  <si>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</si>
  <si>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</si>
  <si>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</si>
  <si>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</si>
  <si>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</si>
  <si>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</si>
  <si>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2014 M. KOVO 31 D. 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</si>
  <si>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</si>
  <si>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</si>
  <si>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</si>
  <si>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</si>
  <si>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</si>
  <si>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</si>
  <si>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</si>
  <si>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</si>
  <si>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</si>
  <si>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</si>
  <si>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</si>
  <si>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</si>
  <si>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</si>
  <si>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</si>
  <si>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</si>
  <si>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</si>
  <si>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</t>
  </si>
  <si>
    <t>III.2.</t>
  </si>
  <si>
    <t>Pervestinų pagrindinės veiklos kitų pajamų suma</t>
  </si>
  <si>
    <t>PAGRINDINĖS VEIKLOS SĄNAUDOS</t>
  </si>
  <si>
    <t>P02</t>
  </si>
  <si>
    <t xml:space="preserve">Darbo užmokesčio ir socialinio draudimo </t>
  </si>
  <si>
    <t>DARBO UŽMOKESČIO IR SOCIALINIO DRAUDIMO</t>
  </si>
  <si>
    <t>P22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</si>
  <si>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</si>
  <si>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</si>
  <si>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</si>
  <si>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</si>
  <si>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</si>
  <si>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</si>
  <si>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</si>
  <si>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</si>
  <si>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</si>
  <si>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</si>
  <si>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</si>
  <si>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</si>
  <si>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</si>
  <si>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</si>
  <si>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</si>
  <si>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</si>
  <si>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</si>
  <si>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</si>
  <si>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</si>
  <si>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</si>
  <si>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</si>
  <si>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</si>
  <si>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</si>
  <si>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</si>
  <si>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</si>
  <si>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</si>
  <si>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</si>
  <si>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</si>
  <si>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</si>
  <si>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</si>
  <si>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</si>
  <si>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</si>
  <si>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</si>
  <si>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</si>
  <si>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</si>
  <si>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</si>
  <si>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</si>
  <si>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</si>
  <si>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</si>
  <si>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</si>
  <si>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</si>
  <si>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</si>
  <si>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</si>
  <si>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</si>
  <si>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</si>
  <si>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</si>
  <si>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</si>
  <si>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</si>
  <si>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</si>
  <si>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</si>
  <si>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</si>
  <si>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</si>
  <si>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_______________________________________________                     _____________</t>
  </si>
  <si>
    <t xml:space="preserve">        ________________</t>
  </si>
  <si>
    <t>Vyr. buhalterė</t>
  </si>
  <si>
    <t xml:space="preserve">(vyriausiasis buhalteris (buhalteris))                                                                                      </t>
  </si>
  <si>
    <t xml:space="preserve">                                     20-ojo VSAFAS „Finansavimo sumos“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</si>
  <si>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</si>
  <si>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</si>
  <si>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</si>
  <si>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</si>
  <si>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</si>
  <si>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</si>
  <si>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</si>
  <si>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</si>
  <si>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</si>
  <si>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</si>
  <si>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</si>
  <si>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</si>
  <si>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</si>
  <si>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</si>
  <si>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</si>
  <si>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</si>
  <si>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</si>
  <si>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</si>
  <si>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</si>
  <si>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</si>
  <si>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</si>
  <si>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</si>
  <si>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</si>
  <si>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</si>
  <si>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</si>
  <si>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</si>
  <si>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</si>
  <si>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</si>
  <si>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</si>
  <si>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</si>
  <si>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</si>
  <si>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</si>
  <si>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</si>
  <si>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</si>
  <si>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</si>
  <si>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</si>
  <si>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</si>
  <si>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</si>
  <si>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Laima Anužytė-Kilnė</t>
  </si>
  <si>
    <t>Rita Mockienė</t>
  </si>
  <si>
    <t>KLAIPĖDOS RAJONO SLENGIŲ MOKYKLA-DAUGIAFUNKCIS CENTRAS</t>
  </si>
  <si>
    <t>2014-05-13  Nr. F3-02</t>
  </si>
  <si>
    <t>302850915, Saulės g. 1, Slengių km., Sendvario seniunija, LT-92338 Klaipėdos rajonas</t>
  </si>
  <si>
    <t>302850915, Saulės g. 1, Slengių km., Sendvario seniunija, LT-92338, Klaipėdos rajonas</t>
  </si>
  <si>
    <t>Vyr.buhalterė                                                                                                                     Rita Mockienė</t>
  </si>
  <si>
    <t>2014-05-13 Nr. F3-02a</t>
  </si>
  <si>
    <t>Klaipėdos rajono Slengių mokykla-daugiafunkcis centras</t>
  </si>
  <si>
    <t>Vyr.buhalterė</t>
  </si>
  <si>
    <t>(viešojo sektoriaus subjekto vadovas arba jo įgaliotas administracijos                                  (parašas)</t>
  </si>
  <si>
    <t>(parašas)</t>
  </si>
  <si>
    <t>(teisės aktais įpareigoto pasirašyti asmens pareigų pavadinimas)                                  (parašas)</t>
  </si>
  <si>
    <t>(vyriausiasis buhalteris (buhalteris))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</si>
</sst>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quotePrefix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11" fillId="0" borderId="10" xfId="0" applyNumberFormat="1" applyFont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4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F54" sqref="F5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5"/>
      <c r="B1" s="43"/>
      <c r="C1" s="43"/>
      <c r="D1" s="43"/>
      <c r="E1" s="76"/>
      <c r="F1" s="75"/>
      <c r="G1" s="75"/>
    </row>
    <row r="2" spans="5:7" ht="12.75">
      <c r="E2" s="137" t="s">
        <v>95</v>
      </c>
      <c r="F2" s="138"/>
      <c r="G2" s="138"/>
    </row>
    <row r="3" spans="5:7" ht="12.75">
      <c r="E3" s="139" t="s">
        <v>114</v>
      </c>
      <c r="F3" s="140"/>
      <c r="G3" s="140"/>
    </row>
    <row r="5" spans="1:7" ht="12.75">
      <c r="A5" s="141" t="s">
        <v>94</v>
      </c>
      <c r="B5" s="142"/>
      <c r="C5" s="142"/>
      <c r="D5" s="142"/>
      <c r="E5" s="142"/>
      <c r="F5" s="143"/>
      <c r="G5" s="143"/>
    </row>
    <row r="6" spans="1:7" ht="12.75">
      <c r="A6" s="144"/>
      <c r="B6" s="144"/>
      <c r="C6" s="144"/>
      <c r="D6" s="144"/>
      <c r="E6" s="144"/>
      <c r="F6" s="144"/>
      <c r="G6" s="144"/>
    </row>
    <row r="7" spans="1:7" ht="12.75">
      <c r="A7" s="145" t="s">
        <v>272</v>
      </c>
      <c r="B7" s="146"/>
      <c r="C7" s="146"/>
      <c r="D7" s="146"/>
      <c r="E7" s="146"/>
      <c r="F7" s="147"/>
      <c r="G7" s="147"/>
    </row>
    <row r="8" spans="1:7" ht="12.75">
      <c r="A8" s="148" t="s">
        <v>115</v>
      </c>
      <c r="B8" s="149"/>
      <c r="C8" s="149"/>
      <c r="D8" s="149"/>
      <c r="E8" s="149"/>
      <c r="F8" s="143"/>
      <c r="G8" s="143"/>
    </row>
    <row r="9" spans="1:7" ht="12.75" customHeight="1">
      <c r="A9" s="145" t="s">
        <v>274</v>
      </c>
      <c r="B9" s="146"/>
      <c r="C9" s="146"/>
      <c r="D9" s="146"/>
      <c r="E9" s="146"/>
      <c r="F9" s="147"/>
      <c r="G9" s="147"/>
    </row>
    <row r="10" spans="1:7" ht="12.75">
      <c r="A10" s="152" t="s">
        <v>116</v>
      </c>
      <c r="B10" s="153"/>
      <c r="C10" s="153"/>
      <c r="D10" s="153"/>
      <c r="E10" s="153"/>
      <c r="F10" s="154"/>
      <c r="G10" s="154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5" ht="12.75">
      <c r="A12" s="161"/>
      <c r="B12" s="143"/>
      <c r="C12" s="143"/>
      <c r="D12" s="143"/>
      <c r="E12" s="143"/>
    </row>
    <row r="13" spans="1:7" ht="13.5" customHeight="1">
      <c r="A13" s="141" t="s">
        <v>0</v>
      </c>
      <c r="B13" s="142"/>
      <c r="C13" s="142"/>
      <c r="D13" s="142"/>
      <c r="E13" s="142"/>
      <c r="F13" s="162"/>
      <c r="G13" s="162"/>
    </row>
    <row r="14" spans="1:7" ht="13.5" customHeight="1">
      <c r="A14" s="141" t="s">
        <v>142</v>
      </c>
      <c r="B14" s="142"/>
      <c r="C14" s="142"/>
      <c r="D14" s="142"/>
      <c r="E14" s="142"/>
      <c r="F14" s="162"/>
      <c r="G14" s="162"/>
    </row>
    <row r="15" spans="1:7" ht="12.75">
      <c r="A15" s="8"/>
      <c r="B15" s="66"/>
      <c r="C15" s="66"/>
      <c r="D15" s="66"/>
      <c r="E15" s="66"/>
      <c r="F15" s="67"/>
      <c r="G15" s="67"/>
    </row>
    <row r="16" spans="1:7" ht="12.75">
      <c r="A16" s="155" t="s">
        <v>273</v>
      </c>
      <c r="B16" s="156"/>
      <c r="C16" s="156"/>
      <c r="D16" s="156"/>
      <c r="E16" s="156"/>
      <c r="F16" s="157"/>
      <c r="G16" s="157"/>
    </row>
    <row r="17" spans="1:7" ht="12.75">
      <c r="A17" s="148" t="s">
        <v>1</v>
      </c>
      <c r="B17" s="148"/>
      <c r="C17" s="148"/>
      <c r="D17" s="148"/>
      <c r="E17" s="148"/>
      <c r="F17" s="158"/>
      <c r="G17" s="158"/>
    </row>
    <row r="18" spans="1:7" ht="12.75" customHeight="1">
      <c r="A18" s="8"/>
      <c r="B18" s="9"/>
      <c r="C18" s="9"/>
      <c r="D18" s="163" t="s">
        <v>127</v>
      </c>
      <c r="E18" s="163"/>
      <c r="F18" s="163"/>
      <c r="G18" s="163"/>
    </row>
    <row r="19" spans="1:7" ht="70.5" customHeight="1">
      <c r="A19" s="3" t="s">
        <v>2</v>
      </c>
      <c r="B19" s="164" t="s">
        <v>3</v>
      </c>
      <c r="C19" s="165"/>
      <c r="D19" s="166"/>
      <c r="E19" s="2" t="s">
        <v>4</v>
      </c>
      <c r="F19" s="1" t="s">
        <v>5</v>
      </c>
      <c r="G19" s="1" t="s">
        <v>6</v>
      </c>
    </row>
    <row r="20" spans="1:7" s="12" customFormat="1" ht="13.5" customHeight="1">
      <c r="A20" s="1" t="s">
        <v>7</v>
      </c>
      <c r="B20" s="13" t="s">
        <v>8</v>
      </c>
      <c r="C20" s="32"/>
      <c r="D20" s="14"/>
      <c r="E20" s="5"/>
      <c r="F20" s="95">
        <f>F21+F27+F38+F39</f>
        <v>19553.38</v>
      </c>
      <c r="G20" s="95">
        <f>G21+G27+G38+G39</f>
        <v>20471.480000000003</v>
      </c>
    </row>
    <row r="21" spans="1:7" s="12" customFormat="1" ht="12.75" customHeight="1">
      <c r="A21" s="31" t="s">
        <v>9</v>
      </c>
      <c r="B21" s="35" t="s">
        <v>97</v>
      </c>
      <c r="C21" s="16"/>
      <c r="D21" s="17"/>
      <c r="E21" s="24"/>
      <c r="F21" s="15">
        <f>SUM(F22:F26)</f>
        <v>0</v>
      </c>
      <c r="G21" s="15">
        <f>SUM(G22:G26)</f>
        <v>0</v>
      </c>
    </row>
    <row r="22" spans="1:7" s="12" customFormat="1" ht="12.75" customHeight="1">
      <c r="A22" s="24" t="s">
        <v>10</v>
      </c>
      <c r="B22" s="7"/>
      <c r="C22" s="44" t="s">
        <v>11</v>
      </c>
      <c r="D22" s="26"/>
      <c r="E22" s="83"/>
      <c r="F22" s="15"/>
      <c r="G22" s="15"/>
    </row>
    <row r="23" spans="1:7" s="12" customFormat="1" ht="12.75" customHeight="1">
      <c r="A23" s="24" t="s">
        <v>12</v>
      </c>
      <c r="B23" s="7"/>
      <c r="C23" s="44" t="s">
        <v>118</v>
      </c>
      <c r="D23" s="30"/>
      <c r="E23" s="84"/>
      <c r="F23" s="15"/>
      <c r="G23" s="15"/>
    </row>
    <row r="24" spans="1:7" s="12" customFormat="1" ht="12.75" customHeight="1">
      <c r="A24" s="24" t="s">
        <v>13</v>
      </c>
      <c r="B24" s="7"/>
      <c r="C24" s="44" t="s">
        <v>14</v>
      </c>
      <c r="D24" s="30"/>
      <c r="E24" s="84"/>
      <c r="F24" s="15"/>
      <c r="G24" s="15"/>
    </row>
    <row r="25" spans="1:7" s="12" customFormat="1" ht="12.75" customHeight="1">
      <c r="A25" s="24" t="s">
        <v>15</v>
      </c>
      <c r="B25" s="7"/>
      <c r="C25" s="44" t="s">
        <v>123</v>
      </c>
      <c r="D25" s="30"/>
      <c r="E25" s="31"/>
      <c r="F25" s="15"/>
      <c r="G25" s="15"/>
    </row>
    <row r="26" spans="1:7" s="12" customFormat="1" ht="12.75" customHeight="1">
      <c r="A26" s="79" t="s">
        <v>93</v>
      </c>
      <c r="B26" s="7"/>
      <c r="C26" s="25" t="s">
        <v>82</v>
      </c>
      <c r="D26" s="26"/>
      <c r="E26" s="31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1" t="s">
        <v>133</v>
      </c>
      <c r="F27" s="92">
        <f>SUM(F28:F37)</f>
        <v>19553.38</v>
      </c>
      <c r="G27" s="92">
        <f>SUM(G28:G37)</f>
        <v>20471.480000000003</v>
      </c>
    </row>
    <row r="28" spans="1:7" s="12" customFormat="1" ht="12.75" customHeight="1">
      <c r="A28" s="24" t="s">
        <v>18</v>
      </c>
      <c r="B28" s="7"/>
      <c r="C28" s="44" t="s">
        <v>19</v>
      </c>
      <c r="D28" s="30"/>
      <c r="E28" s="84"/>
      <c r="F28" s="15"/>
      <c r="G28" s="15"/>
    </row>
    <row r="29" spans="1:7" s="12" customFormat="1" ht="12.75" customHeight="1">
      <c r="A29" s="24" t="s">
        <v>20</v>
      </c>
      <c r="B29" s="7"/>
      <c r="C29" s="44" t="s">
        <v>21</v>
      </c>
      <c r="D29" s="30"/>
      <c r="E29" s="84"/>
      <c r="F29" s="92">
        <v>10669.77</v>
      </c>
      <c r="G29" s="92">
        <v>10788.78</v>
      </c>
    </row>
    <row r="30" spans="1:7" s="12" customFormat="1" ht="12.75" customHeight="1">
      <c r="A30" s="24" t="s">
        <v>22</v>
      </c>
      <c r="B30" s="7"/>
      <c r="C30" s="44" t="s">
        <v>23</v>
      </c>
      <c r="D30" s="30"/>
      <c r="E30" s="84"/>
      <c r="F30" s="92"/>
      <c r="G30" s="92"/>
    </row>
    <row r="31" spans="1:7" s="12" customFormat="1" ht="12.75" customHeight="1">
      <c r="A31" s="24" t="s">
        <v>24</v>
      </c>
      <c r="B31" s="7"/>
      <c r="C31" s="44" t="s">
        <v>25</v>
      </c>
      <c r="D31" s="30"/>
      <c r="E31" s="84"/>
      <c r="F31" s="92"/>
      <c r="G31" s="92"/>
    </row>
    <row r="32" spans="1:7" s="12" customFormat="1" ht="12.75" customHeight="1">
      <c r="A32" s="24" t="s">
        <v>26</v>
      </c>
      <c r="B32" s="7"/>
      <c r="C32" s="44" t="s">
        <v>27</v>
      </c>
      <c r="D32" s="30"/>
      <c r="E32" s="84"/>
      <c r="F32" s="92">
        <v>8883.61</v>
      </c>
      <c r="G32" s="92">
        <v>9682.7</v>
      </c>
    </row>
    <row r="33" spans="1:7" s="12" customFormat="1" ht="12.75" customHeight="1">
      <c r="A33" s="24" t="s">
        <v>28</v>
      </c>
      <c r="B33" s="7"/>
      <c r="C33" s="44" t="s">
        <v>29</v>
      </c>
      <c r="D33" s="30"/>
      <c r="E33" s="84"/>
      <c r="F33" s="92"/>
      <c r="G33" s="92"/>
    </row>
    <row r="34" spans="1:7" s="12" customFormat="1" ht="12.75" customHeight="1">
      <c r="A34" s="24" t="s">
        <v>30</v>
      </c>
      <c r="B34" s="7"/>
      <c r="C34" s="44" t="s">
        <v>31</v>
      </c>
      <c r="D34" s="30"/>
      <c r="E34" s="84"/>
      <c r="F34" s="92"/>
      <c r="G34" s="92"/>
    </row>
    <row r="35" spans="1:7" s="12" customFormat="1" ht="12.75" customHeight="1">
      <c r="A35" s="24" t="s">
        <v>32</v>
      </c>
      <c r="B35" s="7"/>
      <c r="C35" s="44" t="s">
        <v>33</v>
      </c>
      <c r="D35" s="30"/>
      <c r="E35" s="84"/>
      <c r="F35" s="92"/>
      <c r="G35" s="92"/>
    </row>
    <row r="36" spans="1:7" s="12" customFormat="1" ht="12.75" customHeight="1">
      <c r="A36" s="24" t="s">
        <v>34</v>
      </c>
      <c r="B36" s="27"/>
      <c r="C36" s="46" t="s">
        <v>117</v>
      </c>
      <c r="D36" s="47"/>
      <c r="E36" s="84"/>
      <c r="F36" s="92"/>
      <c r="G36" s="92"/>
    </row>
    <row r="37" spans="1:7" s="12" customFormat="1" ht="12.75" customHeight="1">
      <c r="A37" s="24" t="s">
        <v>35</v>
      </c>
      <c r="B37" s="7"/>
      <c r="C37" s="44" t="s">
        <v>126</v>
      </c>
      <c r="D37" s="30"/>
      <c r="E37" s="31"/>
      <c r="F37" s="92"/>
      <c r="G37" s="92"/>
    </row>
    <row r="38" spans="1:7" s="12" customFormat="1" ht="12.75" customHeight="1">
      <c r="A38" s="31" t="s">
        <v>36</v>
      </c>
      <c r="B38" s="6" t="s">
        <v>37</v>
      </c>
      <c r="C38" s="6"/>
      <c r="D38" s="45"/>
      <c r="E38" s="31"/>
      <c r="F38" s="92"/>
      <c r="G38" s="92"/>
    </row>
    <row r="39" spans="1:7" s="12" customFormat="1" ht="12.75" customHeight="1">
      <c r="A39" s="31" t="s">
        <v>44</v>
      </c>
      <c r="B39" s="6" t="s">
        <v>45</v>
      </c>
      <c r="C39" s="6"/>
      <c r="D39" s="45"/>
      <c r="E39" s="85"/>
      <c r="F39" s="92"/>
      <c r="G39" s="92"/>
    </row>
    <row r="40" spans="1:7" s="12" customFormat="1" ht="13.5" customHeight="1">
      <c r="A40" s="1" t="s">
        <v>46</v>
      </c>
      <c r="B40" s="13" t="s">
        <v>47</v>
      </c>
      <c r="C40" s="32"/>
      <c r="D40" s="14"/>
      <c r="E40" s="86"/>
      <c r="F40" s="95"/>
      <c r="G40" s="95"/>
    </row>
    <row r="41" spans="1:7" s="12" customFormat="1" ht="14.25" customHeight="1">
      <c r="A41" s="3" t="s">
        <v>48</v>
      </c>
      <c r="B41" s="68" t="s">
        <v>49</v>
      </c>
      <c r="C41" s="33"/>
      <c r="D41" s="69"/>
      <c r="E41" s="86"/>
      <c r="F41" s="95">
        <f>F42+F48+F49+F56+F57</f>
        <v>89356.05</v>
      </c>
      <c r="G41" s="95">
        <f>G42+G48+G49+G56+G57</f>
        <v>38509.43</v>
      </c>
    </row>
    <row r="42" spans="1:7" s="12" customFormat="1" ht="12.75" customHeight="1">
      <c r="A42" s="57" t="s">
        <v>9</v>
      </c>
      <c r="B42" s="49" t="s">
        <v>50</v>
      </c>
      <c r="C42" s="51"/>
      <c r="D42" s="70"/>
      <c r="E42" s="86" t="s">
        <v>134</v>
      </c>
      <c r="F42" s="92">
        <f>SUM(F43:F47)</f>
        <v>0</v>
      </c>
      <c r="G42" s="92">
        <f>SUM(G43:G47)</f>
        <v>0</v>
      </c>
    </row>
    <row r="43" spans="1:7" s="12" customFormat="1" ht="12.75" customHeight="1">
      <c r="A43" s="19" t="s">
        <v>10</v>
      </c>
      <c r="B43" s="27"/>
      <c r="C43" s="46" t="s">
        <v>51</v>
      </c>
      <c r="D43" s="47"/>
      <c r="E43" s="86"/>
      <c r="F43" s="92"/>
      <c r="G43" s="92"/>
    </row>
    <row r="44" spans="1:7" s="12" customFormat="1" ht="12.75" customHeight="1">
      <c r="A44" s="19" t="s">
        <v>12</v>
      </c>
      <c r="B44" s="27"/>
      <c r="C44" s="46" t="s">
        <v>91</v>
      </c>
      <c r="D44" s="47"/>
      <c r="E44" s="86"/>
      <c r="F44" s="92"/>
      <c r="G44" s="92">
        <v>0</v>
      </c>
    </row>
    <row r="45" spans="1:7" s="12" customFormat="1" ht="12.75" customHeight="1">
      <c r="A45" s="19" t="s">
        <v>13</v>
      </c>
      <c r="B45" s="27"/>
      <c r="C45" s="46" t="s">
        <v>119</v>
      </c>
      <c r="D45" s="47"/>
      <c r="E45" s="86"/>
      <c r="F45" s="92"/>
      <c r="G45" s="92"/>
    </row>
    <row r="46" spans="1:7" s="12" customFormat="1" ht="12.75" customHeight="1">
      <c r="A46" s="19" t="s">
        <v>15</v>
      </c>
      <c r="B46" s="27"/>
      <c r="C46" s="46" t="s">
        <v>124</v>
      </c>
      <c r="D46" s="47"/>
      <c r="E46" s="86"/>
      <c r="F46" s="92"/>
      <c r="G46" s="92"/>
    </row>
    <row r="47" spans="1:7" s="12" customFormat="1" ht="12.75" customHeight="1">
      <c r="A47" s="19" t="s">
        <v>93</v>
      </c>
      <c r="B47" s="33"/>
      <c r="C47" s="150" t="s">
        <v>104</v>
      </c>
      <c r="D47" s="151"/>
      <c r="E47" s="86"/>
      <c r="F47" s="92"/>
      <c r="G47" s="92"/>
    </row>
    <row r="48" spans="1:7" s="12" customFormat="1" ht="12.75" customHeight="1">
      <c r="A48" s="57" t="s">
        <v>16</v>
      </c>
      <c r="B48" s="71" t="s">
        <v>110</v>
      </c>
      <c r="C48" s="54"/>
      <c r="D48" s="72"/>
      <c r="E48" s="86" t="s">
        <v>135</v>
      </c>
      <c r="F48" s="92"/>
      <c r="G48" s="92">
        <v>491.36</v>
      </c>
    </row>
    <row r="49" spans="1:7" s="12" customFormat="1" ht="12.75" customHeight="1">
      <c r="A49" s="57" t="s">
        <v>36</v>
      </c>
      <c r="B49" s="49" t="s">
        <v>98</v>
      </c>
      <c r="C49" s="51"/>
      <c r="D49" s="70"/>
      <c r="E49" s="86" t="s">
        <v>136</v>
      </c>
      <c r="F49" s="92">
        <f>SUM(F50:F55)</f>
        <v>80626.25</v>
      </c>
      <c r="G49" s="92">
        <f>SUM(G50:G55)</f>
        <v>30452.8</v>
      </c>
    </row>
    <row r="50" spans="1:7" s="12" customFormat="1" ht="12.75" customHeight="1">
      <c r="A50" s="19" t="s">
        <v>38</v>
      </c>
      <c r="B50" s="51"/>
      <c r="C50" s="80" t="s">
        <v>83</v>
      </c>
      <c r="D50" s="53"/>
      <c r="E50" s="86"/>
      <c r="F50" s="15"/>
      <c r="G50" s="15"/>
    </row>
    <row r="51" spans="1:7" s="12" customFormat="1" ht="12.75" customHeight="1">
      <c r="A51" s="81" t="s">
        <v>39</v>
      </c>
      <c r="B51" s="27"/>
      <c r="C51" s="46" t="s">
        <v>52</v>
      </c>
      <c r="D51" s="28"/>
      <c r="E51" s="87"/>
      <c r="F51" s="65"/>
      <c r="G51" s="65"/>
    </row>
    <row r="52" spans="1:7" s="12" customFormat="1" ht="12.75" customHeight="1">
      <c r="A52" s="19" t="s">
        <v>40</v>
      </c>
      <c r="B52" s="27"/>
      <c r="C52" s="46" t="s">
        <v>53</v>
      </c>
      <c r="D52" s="47"/>
      <c r="E52" s="85"/>
      <c r="F52" s="15"/>
      <c r="G52" s="15"/>
    </row>
    <row r="53" spans="1:7" s="12" customFormat="1" ht="12.75" customHeight="1">
      <c r="A53" s="19" t="s">
        <v>41</v>
      </c>
      <c r="B53" s="27"/>
      <c r="C53" s="150" t="s">
        <v>90</v>
      </c>
      <c r="D53" s="151"/>
      <c r="E53" s="86"/>
      <c r="F53" s="92">
        <v>4716.45</v>
      </c>
      <c r="G53" s="92">
        <v>4613.88</v>
      </c>
    </row>
    <row r="54" spans="1:7" s="12" customFormat="1" ht="12.75" customHeight="1">
      <c r="A54" s="19" t="s">
        <v>42</v>
      </c>
      <c r="B54" s="27"/>
      <c r="C54" s="46" t="s">
        <v>84</v>
      </c>
      <c r="D54" s="47"/>
      <c r="E54" s="85"/>
      <c r="F54" s="92">
        <v>73545.49</v>
      </c>
      <c r="G54" s="92">
        <v>23612.92</v>
      </c>
    </row>
    <row r="55" spans="1:7" s="12" customFormat="1" ht="12.75" customHeight="1">
      <c r="A55" s="19" t="s">
        <v>43</v>
      </c>
      <c r="B55" s="27"/>
      <c r="C55" s="46" t="s">
        <v>54</v>
      </c>
      <c r="D55" s="47"/>
      <c r="E55" s="86"/>
      <c r="F55" s="15">
        <v>2364.31</v>
      </c>
      <c r="G55" s="15">
        <v>2226</v>
      </c>
    </row>
    <row r="56" spans="1:7" s="12" customFormat="1" ht="12.75" customHeight="1">
      <c r="A56" s="57" t="s">
        <v>44</v>
      </c>
      <c r="B56" s="4" t="s">
        <v>55</v>
      </c>
      <c r="C56" s="4"/>
      <c r="D56" s="61"/>
      <c r="E56" s="85"/>
      <c r="F56" s="15"/>
      <c r="G56" s="15"/>
    </row>
    <row r="57" spans="1:7" s="12" customFormat="1" ht="12.75" customHeight="1">
      <c r="A57" s="57" t="s">
        <v>56</v>
      </c>
      <c r="B57" s="4" t="s">
        <v>57</v>
      </c>
      <c r="C57" s="4"/>
      <c r="D57" s="61"/>
      <c r="E57" s="86" t="s">
        <v>137</v>
      </c>
      <c r="F57" s="92">
        <v>8729.8</v>
      </c>
      <c r="G57" s="92">
        <v>7565.27</v>
      </c>
    </row>
    <row r="58" spans="1:7" s="12" customFormat="1" ht="14.25" customHeight="1">
      <c r="A58" s="31"/>
      <c r="B58" s="6" t="s">
        <v>58</v>
      </c>
      <c r="C58" s="7"/>
      <c r="D58" s="5"/>
      <c r="E58" s="86"/>
      <c r="F58" s="93">
        <f>F20+F40+F41</f>
        <v>108909.43000000001</v>
      </c>
      <c r="G58" s="93">
        <f>G20+G40+G41</f>
        <v>58980.91</v>
      </c>
    </row>
    <row r="59" spans="1:7" s="12" customFormat="1" ht="13.5" customHeight="1">
      <c r="A59" s="1" t="s">
        <v>59</v>
      </c>
      <c r="B59" s="13" t="s">
        <v>60</v>
      </c>
      <c r="C59" s="13"/>
      <c r="D59" s="74"/>
      <c r="E59" s="86" t="s">
        <v>138</v>
      </c>
      <c r="F59" s="95">
        <f>F60+F61+F62+F63</f>
        <v>29642.35</v>
      </c>
      <c r="G59" s="95">
        <f>G60+G61+G62+G63</f>
        <v>30754.11</v>
      </c>
    </row>
    <row r="60" spans="1:7" s="12" customFormat="1" ht="12.75" customHeight="1">
      <c r="A60" s="31" t="s">
        <v>9</v>
      </c>
      <c r="B60" s="6" t="s">
        <v>61</v>
      </c>
      <c r="C60" s="6"/>
      <c r="D60" s="45"/>
      <c r="E60" s="86"/>
      <c r="F60" s="15">
        <v>88.92</v>
      </c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88"/>
      <c r="F61" s="96">
        <v>22038.16</v>
      </c>
      <c r="G61" s="96">
        <v>23188.84</v>
      </c>
    </row>
    <row r="62" spans="1:7" s="12" customFormat="1" ht="12.75" customHeight="1">
      <c r="A62" s="31" t="s">
        <v>36</v>
      </c>
      <c r="B62" s="168" t="s">
        <v>105</v>
      </c>
      <c r="C62" s="169"/>
      <c r="D62" s="170"/>
      <c r="E62" s="86"/>
      <c r="F62" s="92"/>
      <c r="G62" s="92"/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86"/>
      <c r="F63" s="92">
        <v>7515.27</v>
      </c>
      <c r="G63" s="92">
        <v>7565.27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86"/>
      <c r="F64" s="94">
        <f>F65+F69</f>
        <v>71348.95</v>
      </c>
      <c r="G64" s="94">
        <f>G65+G69</f>
        <v>23613.07</v>
      </c>
    </row>
    <row r="65" spans="1:7" s="12" customFormat="1" ht="12.75" customHeight="1">
      <c r="A65" s="31" t="s">
        <v>9</v>
      </c>
      <c r="B65" s="35" t="s">
        <v>66</v>
      </c>
      <c r="C65" s="36"/>
      <c r="D65" s="18"/>
      <c r="E65" s="86"/>
      <c r="F65" s="15">
        <f>F66+F67+F68</f>
        <v>0</v>
      </c>
      <c r="G65" s="15">
        <f>G66+G67+G68</f>
        <v>0</v>
      </c>
    </row>
    <row r="66" spans="1:7" s="12" customFormat="1" ht="12.75" customHeight="1">
      <c r="A66" s="24" t="s">
        <v>10</v>
      </c>
      <c r="B66" s="40"/>
      <c r="C66" s="44" t="s">
        <v>99</v>
      </c>
      <c r="D66" s="50"/>
      <c r="E66" s="91"/>
      <c r="F66" s="15"/>
      <c r="G66" s="15"/>
    </row>
    <row r="67" spans="1:7" s="12" customFormat="1" ht="12.75" customHeight="1">
      <c r="A67" s="24" t="s">
        <v>12</v>
      </c>
      <c r="B67" s="7"/>
      <c r="C67" s="44" t="s">
        <v>67</v>
      </c>
      <c r="D67" s="30"/>
      <c r="E67" s="86"/>
      <c r="F67" s="15"/>
      <c r="G67" s="15"/>
    </row>
    <row r="68" spans="1:7" s="12" customFormat="1" ht="12.75" customHeight="1">
      <c r="A68" s="24" t="s">
        <v>103</v>
      </c>
      <c r="B68" s="7"/>
      <c r="C68" s="44" t="s">
        <v>68</v>
      </c>
      <c r="D68" s="30"/>
      <c r="E68" s="85"/>
      <c r="F68" s="15"/>
      <c r="G68" s="15"/>
    </row>
    <row r="69" spans="1:7" s="63" customFormat="1" ht="12.75" customHeight="1">
      <c r="A69" s="57" t="s">
        <v>16</v>
      </c>
      <c r="B69" s="58" t="s">
        <v>69</v>
      </c>
      <c r="C69" s="59"/>
      <c r="D69" s="60"/>
      <c r="E69" s="89"/>
      <c r="F69" s="62">
        <f>F70+F71+F72+F73+F74+F75+F78+F79+F80+F81+F82+F83</f>
        <v>71348.95</v>
      </c>
      <c r="G69" s="62">
        <f>G70+G71+G72+G73+G74+G75+G78+G79+G80+G81+G82+G83</f>
        <v>23613.07</v>
      </c>
    </row>
    <row r="70" spans="1:7" s="12" customFormat="1" ht="12.75" customHeight="1">
      <c r="A70" s="24" t="s">
        <v>18</v>
      </c>
      <c r="B70" s="7"/>
      <c r="C70" s="44" t="s">
        <v>102</v>
      </c>
      <c r="D70" s="26"/>
      <c r="E70" s="86"/>
      <c r="F70" s="15"/>
      <c r="G70" s="15"/>
    </row>
    <row r="71" spans="1:7" s="12" customFormat="1" ht="12.75" customHeight="1">
      <c r="A71" s="24" t="s">
        <v>20</v>
      </c>
      <c r="B71" s="40"/>
      <c r="C71" s="44" t="s">
        <v>108</v>
      </c>
      <c r="D71" s="50"/>
      <c r="E71" s="91"/>
      <c r="F71" s="15"/>
      <c r="G71" s="15"/>
    </row>
    <row r="72" spans="1:7" s="12" customFormat="1" ht="12.75" customHeight="1">
      <c r="A72" s="24" t="s">
        <v>22</v>
      </c>
      <c r="B72" s="40"/>
      <c r="C72" s="44" t="s">
        <v>100</v>
      </c>
      <c r="D72" s="50"/>
      <c r="E72" s="91"/>
      <c r="F72" s="15"/>
      <c r="G72" s="15"/>
    </row>
    <row r="73" spans="1:7" s="12" customFormat="1" ht="12.75" customHeight="1">
      <c r="A73" s="78" t="s">
        <v>24</v>
      </c>
      <c r="B73" s="51"/>
      <c r="C73" s="52" t="s">
        <v>85</v>
      </c>
      <c r="D73" s="53"/>
      <c r="E73" s="85"/>
      <c r="F73" s="15"/>
      <c r="G73" s="15"/>
    </row>
    <row r="74" spans="1:7" s="12" customFormat="1" ht="12.75" customHeight="1">
      <c r="A74" s="31" t="s">
        <v>26</v>
      </c>
      <c r="B74" s="25"/>
      <c r="C74" s="25" t="s">
        <v>86</v>
      </c>
      <c r="D74" s="26"/>
      <c r="E74" s="90"/>
      <c r="F74" s="15"/>
      <c r="G74" s="15"/>
    </row>
    <row r="75" spans="1:7" s="12" customFormat="1" ht="12.75" customHeight="1">
      <c r="A75" s="82" t="s">
        <v>28</v>
      </c>
      <c r="B75" s="59"/>
      <c r="C75" s="77" t="s">
        <v>101</v>
      </c>
      <c r="D75" s="64"/>
      <c r="E75" s="86"/>
      <c r="F75" s="15">
        <f>F76+F77</f>
        <v>0</v>
      </c>
      <c r="G75" s="15">
        <f>G76+G77</f>
        <v>0</v>
      </c>
    </row>
    <row r="76" spans="1:7" s="12" customFormat="1" ht="12.75" customHeight="1">
      <c r="A76" s="19" t="s">
        <v>129</v>
      </c>
      <c r="B76" s="27"/>
      <c r="C76" s="28"/>
      <c r="D76" s="47" t="s">
        <v>70</v>
      </c>
      <c r="E76" s="85"/>
      <c r="F76" s="15"/>
      <c r="G76" s="15"/>
    </row>
    <row r="77" spans="1:7" s="12" customFormat="1" ht="12.75" customHeight="1">
      <c r="A77" s="19" t="s">
        <v>130</v>
      </c>
      <c r="B77" s="27"/>
      <c r="C77" s="28"/>
      <c r="D77" s="47" t="s">
        <v>71</v>
      </c>
      <c r="E77" s="86"/>
      <c r="F77" s="15"/>
      <c r="G77" s="15"/>
    </row>
    <row r="78" spans="1:7" s="12" customFormat="1" ht="12.75" customHeight="1">
      <c r="A78" s="19" t="s">
        <v>30</v>
      </c>
      <c r="B78" s="54"/>
      <c r="C78" s="55" t="s">
        <v>72</v>
      </c>
      <c r="D78" s="56"/>
      <c r="E78" s="86"/>
      <c r="F78" s="15"/>
      <c r="G78" s="15"/>
    </row>
    <row r="79" spans="1:7" s="12" customFormat="1" ht="12.75" customHeight="1">
      <c r="A79" s="19" t="s">
        <v>32</v>
      </c>
      <c r="B79" s="34"/>
      <c r="C79" s="46" t="s">
        <v>111</v>
      </c>
      <c r="D79" s="48"/>
      <c r="E79" s="85"/>
      <c r="F79" s="15"/>
      <c r="G79" s="15"/>
    </row>
    <row r="80" spans="1:7" s="12" customFormat="1" ht="12.75" customHeight="1">
      <c r="A80" s="19" t="s">
        <v>34</v>
      </c>
      <c r="B80" s="7"/>
      <c r="C80" s="44" t="s">
        <v>73</v>
      </c>
      <c r="D80" s="30"/>
      <c r="E80" s="86" t="s">
        <v>139</v>
      </c>
      <c r="F80" s="15">
        <v>9066.2</v>
      </c>
      <c r="G80" s="15">
        <v>1584.6</v>
      </c>
    </row>
    <row r="81" spans="1:7" s="12" customFormat="1" ht="12.75" customHeight="1">
      <c r="A81" s="19" t="s">
        <v>35</v>
      </c>
      <c r="B81" s="7"/>
      <c r="C81" s="44" t="s">
        <v>74</v>
      </c>
      <c r="D81" s="30"/>
      <c r="E81" s="85"/>
      <c r="F81" s="92">
        <v>40254.28</v>
      </c>
      <c r="G81" s="92"/>
    </row>
    <row r="82" spans="1:7" s="12" customFormat="1" ht="12.75" customHeight="1">
      <c r="A82" s="24" t="s">
        <v>128</v>
      </c>
      <c r="B82" s="27"/>
      <c r="C82" s="46" t="s">
        <v>92</v>
      </c>
      <c r="D82" s="47"/>
      <c r="E82" s="86" t="s">
        <v>139</v>
      </c>
      <c r="F82" s="15">
        <v>22028.47</v>
      </c>
      <c r="G82" s="15">
        <v>22028.47</v>
      </c>
    </row>
    <row r="83" spans="1:7" s="12" customFormat="1" ht="12.75" customHeight="1">
      <c r="A83" s="24" t="s">
        <v>131</v>
      </c>
      <c r="B83" s="7"/>
      <c r="C83" s="44" t="s">
        <v>75</v>
      </c>
      <c r="D83" s="30"/>
      <c r="E83" s="85"/>
      <c r="F83" s="15"/>
      <c r="G83" s="15"/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86" t="s">
        <v>140</v>
      </c>
      <c r="F84" s="95">
        <f>F85+F86+F89+F90</f>
        <v>7918.13</v>
      </c>
      <c r="G84" s="94">
        <f>G85+G86+G89+G90</f>
        <v>4613.88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85"/>
      <c r="F85" s="15"/>
      <c r="G85" s="15"/>
    </row>
    <row r="86" spans="1:7" s="12" customFormat="1" ht="12.75" customHeight="1">
      <c r="A86" s="31" t="s">
        <v>16</v>
      </c>
      <c r="B86" s="35" t="s">
        <v>78</v>
      </c>
      <c r="C86" s="36"/>
      <c r="D86" s="18"/>
      <c r="E86" s="86"/>
      <c r="F86" s="15">
        <f>F87+F88</f>
        <v>0</v>
      </c>
      <c r="G86" s="15">
        <f>G87+G88</f>
        <v>0</v>
      </c>
    </row>
    <row r="87" spans="1:7" s="12" customFormat="1" ht="12.75" customHeight="1">
      <c r="A87" s="24" t="s">
        <v>18</v>
      </c>
      <c r="B87" s="7"/>
      <c r="C87" s="44" t="s">
        <v>79</v>
      </c>
      <c r="D87" s="30"/>
      <c r="E87" s="86"/>
      <c r="F87" s="15"/>
      <c r="G87" s="15"/>
    </row>
    <row r="88" spans="1:7" s="12" customFormat="1" ht="12.75" customHeight="1">
      <c r="A88" s="24" t="s">
        <v>20</v>
      </c>
      <c r="B88" s="7"/>
      <c r="C88" s="44" t="s">
        <v>80</v>
      </c>
      <c r="D88" s="30"/>
      <c r="E88" s="86"/>
      <c r="F88" s="15"/>
      <c r="G88" s="15"/>
    </row>
    <row r="89" spans="1:7" s="12" customFormat="1" ht="12.75" customHeight="1">
      <c r="A89" s="57" t="s">
        <v>36</v>
      </c>
      <c r="B89" s="28" t="s">
        <v>109</v>
      </c>
      <c r="C89" s="28"/>
      <c r="D89" s="29"/>
      <c r="E89" s="86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86"/>
      <c r="F90" s="92">
        <f>F91+F92</f>
        <v>7918.13</v>
      </c>
      <c r="G90" s="92">
        <f>G91+G92</f>
        <v>4613.88</v>
      </c>
    </row>
    <row r="91" spans="1:7" s="12" customFormat="1" ht="12.75" customHeight="1">
      <c r="A91" s="24" t="s">
        <v>120</v>
      </c>
      <c r="B91" s="32"/>
      <c r="C91" s="44" t="s">
        <v>106</v>
      </c>
      <c r="D91" s="10"/>
      <c r="E91" s="86"/>
      <c r="F91" s="92">
        <v>3304.25</v>
      </c>
      <c r="G91" s="92">
        <v>4613.88</v>
      </c>
    </row>
    <row r="92" spans="1:7" s="12" customFormat="1" ht="12.75" customHeight="1">
      <c r="A92" s="24" t="s">
        <v>121</v>
      </c>
      <c r="B92" s="32"/>
      <c r="C92" s="44" t="s">
        <v>107</v>
      </c>
      <c r="D92" s="10"/>
      <c r="E92" s="86"/>
      <c r="F92" s="15">
        <v>4613.88</v>
      </c>
      <c r="G92" s="15"/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86"/>
      <c r="F93" s="94"/>
      <c r="G93" s="94"/>
    </row>
    <row r="94" spans="1:7" s="12" customFormat="1" ht="12.75" customHeight="1">
      <c r="A94" s="1"/>
      <c r="B94" s="173" t="s">
        <v>122</v>
      </c>
      <c r="C94" s="174"/>
      <c r="D94" s="151"/>
      <c r="E94" s="31"/>
      <c r="F94" s="93">
        <f>F59+F64+F84+F93</f>
        <v>108909.43</v>
      </c>
      <c r="G94" s="93">
        <f>G59+G64+G84+G93</f>
        <v>58981.06</v>
      </c>
    </row>
    <row r="95" spans="1:7" s="12" customFormat="1" ht="12.75" customHeight="1">
      <c r="A95" s="42"/>
      <c r="B95" s="41"/>
      <c r="C95" s="41"/>
      <c r="D95" s="41"/>
      <c r="E95" s="41"/>
      <c r="F95" s="43"/>
      <c r="G95" s="43"/>
    </row>
    <row r="96" spans="1:7" s="12" customFormat="1" ht="12.75" customHeight="1">
      <c r="A96" s="172" t="s">
        <v>132</v>
      </c>
      <c r="B96" s="172"/>
      <c r="C96" s="172"/>
      <c r="D96" s="172"/>
      <c r="E96" s="41"/>
      <c r="F96" s="171" t="s">
        <v>270</v>
      </c>
      <c r="G96" s="171"/>
    </row>
    <row r="97" spans="1:7" s="12" customFormat="1" ht="4.5" customHeight="1">
      <c r="A97" s="160" t="s">
        <v>125</v>
      </c>
      <c r="B97" s="160"/>
      <c r="C97" s="160"/>
      <c r="D97" s="160"/>
      <c r="E97" s="160"/>
      <c r="F97" s="167" t="s">
        <v>113</v>
      </c>
      <c r="G97" s="167"/>
    </row>
    <row r="98" spans="1:7" s="12" customFormat="1" ht="12.75">
      <c r="A98" s="178" t="s">
        <v>280</v>
      </c>
      <c r="B98" s="178"/>
      <c r="C98" s="178"/>
      <c r="D98" s="178"/>
      <c r="E98" s="178"/>
      <c r="F98" s="148" t="s">
        <v>112</v>
      </c>
      <c r="G98" s="148"/>
    </row>
    <row r="99" spans="1:7" s="12" customFormat="1" ht="12.75">
      <c r="A99" s="176" t="s">
        <v>141</v>
      </c>
      <c r="B99" s="177"/>
      <c r="C99" s="177"/>
      <c r="D99" s="177"/>
      <c r="E99" s="73"/>
      <c r="F99" s="9"/>
      <c r="G99" s="9"/>
    </row>
    <row r="100" spans="1:7" s="12" customFormat="1" ht="12.75" customHeight="1">
      <c r="A100" s="172" t="s">
        <v>279</v>
      </c>
      <c r="B100" s="172"/>
      <c r="C100" s="172"/>
      <c r="D100" s="172"/>
      <c r="E100" s="41"/>
      <c r="F100" s="171" t="s">
        <v>271</v>
      </c>
      <c r="G100" s="171"/>
    </row>
    <row r="101" spans="1:7" s="12" customFormat="1" ht="1.5" customHeight="1">
      <c r="A101" s="160" t="s">
        <v>125</v>
      </c>
      <c r="B101" s="160"/>
      <c r="C101" s="160"/>
      <c r="D101" s="160"/>
      <c r="E101" s="160"/>
      <c r="F101" s="159" t="s">
        <v>113</v>
      </c>
      <c r="G101" s="159"/>
    </row>
    <row r="102" spans="1:7" s="12" customFormat="1" ht="12.75" customHeight="1">
      <c r="A102" s="175" t="s">
        <v>283</v>
      </c>
      <c r="B102" s="175"/>
      <c r="C102" s="175"/>
      <c r="D102" s="175"/>
      <c r="E102" s="175"/>
      <c r="F102" s="152" t="s">
        <v>112</v>
      </c>
      <c r="G102" s="152"/>
    </row>
    <row r="103" s="12" customFormat="1" ht="12.75" customHeight="1">
      <c r="E103" s="43"/>
    </row>
    <row r="104" s="12" customFormat="1" ht="13.5" customHeight="1">
      <c r="E104" s="43"/>
    </row>
    <row r="105" s="12" customFormat="1" ht="13.5" customHeight="1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  <row r="122" s="12" customFormat="1" ht="12.75">
      <c r="E122" s="43"/>
    </row>
    <row r="123" s="12" customFormat="1" ht="12.75">
      <c r="E123" s="43"/>
    </row>
  </sheetData>
  <sheetProtection/>
  <mergeCells count="31">
    <mergeCell ref="A98:E98"/>
    <mergeCell ref="F98:G98"/>
    <mergeCell ref="B62:D62"/>
    <mergeCell ref="F100:G100"/>
    <mergeCell ref="A100:D100"/>
    <mergeCell ref="B94:D94"/>
    <mergeCell ref="A102:E102"/>
    <mergeCell ref="F102:G102"/>
    <mergeCell ref="A96:D96"/>
    <mergeCell ref="F96:G96"/>
    <mergeCell ref="A99:D99"/>
    <mergeCell ref="A101:E101"/>
    <mergeCell ref="F101:G101"/>
    <mergeCell ref="A9:G9"/>
    <mergeCell ref="A97:E97"/>
    <mergeCell ref="A12:E12"/>
    <mergeCell ref="A13:G13"/>
    <mergeCell ref="A14:G14"/>
    <mergeCell ref="D18:G18"/>
    <mergeCell ref="B19:D19"/>
    <mergeCell ref="F97:G97"/>
    <mergeCell ref="C53:D53"/>
    <mergeCell ref="E2:G2"/>
    <mergeCell ref="E3:G3"/>
    <mergeCell ref="A5:G6"/>
    <mergeCell ref="A7:G7"/>
    <mergeCell ref="A8:G8"/>
    <mergeCell ref="C47:D47"/>
    <mergeCell ref="A10:G11"/>
    <mergeCell ref="A16:G16"/>
    <mergeCell ref="A17:G17"/>
  </mergeCells>
  <printOptions horizontalCentered="1"/>
  <pageMargins left="0.3937007874015748" right="0.1968503937007874" top="0.5905511811023623" bottom="0.3937007874015748" header="0.1968503937007874" footer="0.1968503937007874"/>
  <pageSetup horizontalDpi="600" verticalDpi="600" orientation="portrait" paperSize="9" scale="9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8.00390625" style="135" customWidth="1"/>
    <col min="2" max="2" width="1.57421875" style="135" hidden="1" customWidth="1"/>
    <col min="3" max="3" width="30.140625" style="135" customWidth="1"/>
    <col min="4" max="4" width="18.28125" style="135" customWidth="1"/>
    <col min="5" max="5" width="0" style="135" hidden="1" customWidth="1"/>
    <col min="6" max="6" width="11.7109375" style="135" customWidth="1"/>
    <col min="7" max="7" width="13.140625" style="135" customWidth="1"/>
    <col min="8" max="9" width="14.7109375" style="135" customWidth="1"/>
    <col min="10" max="16384" width="9.140625" style="135" customWidth="1"/>
  </cols>
  <sheetData>
    <row r="1" spans="7:8" ht="12.75">
      <c r="G1" s="97"/>
      <c r="H1" s="97"/>
    </row>
    <row r="2" spans="4:9" ht="15" customHeight="1">
      <c r="D2" s="98"/>
      <c r="G2" s="99" t="s">
        <v>143</v>
      </c>
      <c r="H2" s="100"/>
      <c r="I2" s="100"/>
    </row>
    <row r="3" spans="7:9" ht="15.75">
      <c r="G3" s="99" t="s">
        <v>114</v>
      </c>
      <c r="H3" s="100"/>
      <c r="I3" s="100"/>
    </row>
    <row r="4" ht="10.5" customHeight="1"/>
    <row r="5" spans="1:9" ht="15.75">
      <c r="A5" s="215" t="s">
        <v>144</v>
      </c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6" t="s">
        <v>145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7" t="s">
        <v>272</v>
      </c>
      <c r="B7" s="218"/>
      <c r="C7" s="218"/>
      <c r="D7" s="218"/>
      <c r="E7" s="218"/>
      <c r="F7" s="218"/>
      <c r="G7" s="218"/>
      <c r="H7" s="218"/>
      <c r="I7" s="218"/>
    </row>
    <row r="8" spans="1:9" ht="15">
      <c r="A8" s="204" t="s">
        <v>146</v>
      </c>
      <c r="B8" s="205"/>
      <c r="C8" s="205"/>
      <c r="D8" s="205"/>
      <c r="E8" s="205"/>
      <c r="F8" s="205"/>
      <c r="G8" s="205"/>
      <c r="H8" s="205"/>
      <c r="I8" s="205"/>
    </row>
    <row r="9" spans="1:9" ht="15">
      <c r="A9" s="219" t="s">
        <v>275</v>
      </c>
      <c r="B9" s="220"/>
      <c r="C9" s="220"/>
      <c r="D9" s="220"/>
      <c r="E9" s="220"/>
      <c r="F9" s="220"/>
      <c r="G9" s="220"/>
      <c r="H9" s="220"/>
      <c r="I9" s="220"/>
    </row>
    <row r="10" spans="1:9" ht="15">
      <c r="A10" s="204" t="s">
        <v>147</v>
      </c>
      <c r="B10" s="205"/>
      <c r="C10" s="205"/>
      <c r="D10" s="205"/>
      <c r="E10" s="205"/>
      <c r="F10" s="205"/>
      <c r="G10" s="205"/>
      <c r="H10" s="205"/>
      <c r="I10" s="205"/>
    </row>
    <row r="11" spans="1:9" ht="15">
      <c r="A11" s="204" t="s">
        <v>148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0"/>
      <c r="B12" s="205"/>
      <c r="C12" s="205"/>
      <c r="D12" s="205"/>
      <c r="E12" s="205"/>
      <c r="F12" s="205"/>
      <c r="G12" s="205"/>
      <c r="H12" s="205"/>
      <c r="I12" s="205"/>
    </row>
    <row r="13" spans="1:9" ht="14.25">
      <c r="A13" s="211" t="s">
        <v>149</v>
      </c>
      <c r="B13" s="212"/>
      <c r="C13" s="212"/>
      <c r="D13" s="212"/>
      <c r="E13" s="212"/>
      <c r="F13" s="212"/>
      <c r="G13" s="212"/>
      <c r="H13" s="212"/>
      <c r="I13" s="212"/>
    </row>
    <row r="14" spans="1:9" ht="15">
      <c r="A14" s="204"/>
      <c r="B14" s="205"/>
      <c r="C14" s="205"/>
      <c r="D14" s="205"/>
      <c r="E14" s="205"/>
      <c r="F14" s="205"/>
      <c r="G14" s="205"/>
      <c r="H14" s="205"/>
      <c r="I14" s="205"/>
    </row>
    <row r="15" spans="1:9" ht="14.25">
      <c r="A15" s="211" t="s">
        <v>150</v>
      </c>
      <c r="B15" s="212"/>
      <c r="C15" s="212"/>
      <c r="D15" s="212"/>
      <c r="E15" s="212"/>
      <c r="F15" s="212"/>
      <c r="G15" s="212"/>
      <c r="H15" s="212"/>
      <c r="I15" s="212"/>
    </row>
    <row r="16" spans="1:9" ht="9.75" customHeight="1">
      <c r="A16" s="116"/>
      <c r="B16" s="99"/>
      <c r="C16" s="99"/>
      <c r="D16" s="99"/>
      <c r="E16" s="99"/>
      <c r="F16" s="99"/>
      <c r="G16" s="99"/>
      <c r="H16" s="99"/>
      <c r="I16" s="99"/>
    </row>
    <row r="17" spans="1:9" ht="15">
      <c r="A17" s="213" t="s">
        <v>277</v>
      </c>
      <c r="B17" s="214"/>
      <c r="C17" s="214"/>
      <c r="D17" s="214"/>
      <c r="E17" s="214"/>
      <c r="F17" s="214"/>
      <c r="G17" s="214"/>
      <c r="H17" s="214"/>
      <c r="I17" s="214"/>
    </row>
    <row r="18" spans="1:9" ht="15">
      <c r="A18" s="204" t="s">
        <v>1</v>
      </c>
      <c r="B18" s="205"/>
      <c r="C18" s="205"/>
      <c r="D18" s="205"/>
      <c r="E18" s="205"/>
      <c r="F18" s="205"/>
      <c r="G18" s="205"/>
      <c r="H18" s="205"/>
      <c r="I18" s="205"/>
    </row>
    <row r="19" spans="1:9" s="99" customFormat="1" ht="15">
      <c r="A19" s="206" t="s">
        <v>127</v>
      </c>
      <c r="B19" s="205"/>
      <c r="C19" s="205"/>
      <c r="D19" s="205"/>
      <c r="E19" s="205"/>
      <c r="F19" s="205"/>
      <c r="G19" s="205"/>
      <c r="H19" s="205"/>
      <c r="I19" s="205"/>
    </row>
    <row r="20" spans="1:9" s="113" customFormat="1" ht="49.5" customHeight="1">
      <c r="A20" s="207" t="s">
        <v>2</v>
      </c>
      <c r="B20" s="207"/>
      <c r="C20" s="207" t="s">
        <v>3</v>
      </c>
      <c r="D20" s="200"/>
      <c r="E20" s="200"/>
      <c r="F20" s="200"/>
      <c r="G20" s="101" t="s">
        <v>151</v>
      </c>
      <c r="H20" s="101" t="s">
        <v>152</v>
      </c>
      <c r="I20" s="101" t="s">
        <v>153</v>
      </c>
    </row>
    <row r="21" spans="1:9" ht="15.75">
      <c r="A21" s="102" t="s">
        <v>7</v>
      </c>
      <c r="B21" s="103" t="s">
        <v>154</v>
      </c>
      <c r="C21" s="203" t="s">
        <v>154</v>
      </c>
      <c r="D21" s="208"/>
      <c r="E21" s="208"/>
      <c r="F21" s="208"/>
      <c r="G21" s="104"/>
      <c r="H21" s="105">
        <f>H22+H27+H28</f>
        <v>158991.44999999998</v>
      </c>
      <c r="I21" s="105">
        <f>I22+I27+I28</f>
        <v>413359.44999999995</v>
      </c>
    </row>
    <row r="22" spans="1:9" ht="15.75">
      <c r="A22" s="106" t="s">
        <v>9</v>
      </c>
      <c r="B22" s="107" t="s">
        <v>155</v>
      </c>
      <c r="C22" s="202" t="s">
        <v>155</v>
      </c>
      <c r="D22" s="202"/>
      <c r="E22" s="202"/>
      <c r="F22" s="202"/>
      <c r="G22" s="108"/>
      <c r="H22" s="103">
        <f>H23+H24+H25+H26</f>
        <v>145127.55</v>
      </c>
      <c r="I22" s="103">
        <f>I23+I24+I25+I26</f>
        <v>386214.50999999995</v>
      </c>
    </row>
    <row r="23" spans="1:9" ht="15.75">
      <c r="A23" s="106" t="s">
        <v>156</v>
      </c>
      <c r="B23" s="107" t="s">
        <v>61</v>
      </c>
      <c r="C23" s="202" t="s">
        <v>61</v>
      </c>
      <c r="D23" s="202"/>
      <c r="E23" s="202"/>
      <c r="F23" s="202"/>
      <c r="G23" s="108"/>
      <c r="H23" s="129">
        <v>54252.61</v>
      </c>
      <c r="I23" s="129">
        <v>184472.27</v>
      </c>
    </row>
    <row r="24" spans="1:9" ht="15.75">
      <c r="A24" s="106" t="s">
        <v>157</v>
      </c>
      <c r="B24" s="109" t="s">
        <v>158</v>
      </c>
      <c r="C24" s="200" t="s">
        <v>158</v>
      </c>
      <c r="D24" s="200"/>
      <c r="E24" s="200"/>
      <c r="F24" s="200"/>
      <c r="G24" s="108"/>
      <c r="H24" s="111">
        <v>89302.67</v>
      </c>
      <c r="I24" s="111">
        <v>197366.06</v>
      </c>
    </row>
    <row r="25" spans="1:9" ht="15.75">
      <c r="A25" s="106" t="s">
        <v>159</v>
      </c>
      <c r="B25" s="107" t="s">
        <v>160</v>
      </c>
      <c r="C25" s="200" t="s">
        <v>160</v>
      </c>
      <c r="D25" s="200"/>
      <c r="E25" s="200"/>
      <c r="F25" s="200"/>
      <c r="G25" s="108"/>
      <c r="H25" s="109">
        <v>961.31</v>
      </c>
      <c r="I25" s="109">
        <v>1025.39</v>
      </c>
    </row>
    <row r="26" spans="1:9" ht="15.75">
      <c r="A26" s="106" t="s">
        <v>161</v>
      </c>
      <c r="B26" s="109" t="s">
        <v>162</v>
      </c>
      <c r="C26" s="200" t="s">
        <v>162</v>
      </c>
      <c r="D26" s="200"/>
      <c r="E26" s="200"/>
      <c r="F26" s="200"/>
      <c r="G26" s="108"/>
      <c r="H26" s="111">
        <v>610.96</v>
      </c>
      <c r="I26" s="109">
        <v>3350.79</v>
      </c>
    </row>
    <row r="27" spans="1:9" ht="15.75">
      <c r="A27" s="106" t="s">
        <v>16</v>
      </c>
      <c r="B27" s="107" t="s">
        <v>163</v>
      </c>
      <c r="C27" s="200" t="s">
        <v>163</v>
      </c>
      <c r="D27" s="200"/>
      <c r="E27" s="200"/>
      <c r="F27" s="200"/>
      <c r="G27" s="110"/>
      <c r="H27" s="103"/>
      <c r="I27" s="103"/>
    </row>
    <row r="28" spans="1:9" ht="15.75">
      <c r="A28" s="106" t="s">
        <v>36</v>
      </c>
      <c r="B28" s="107" t="s">
        <v>164</v>
      </c>
      <c r="C28" s="200" t="s">
        <v>164</v>
      </c>
      <c r="D28" s="200"/>
      <c r="E28" s="200"/>
      <c r="F28" s="200"/>
      <c r="G28" s="108"/>
      <c r="H28" s="111">
        <f>H29+H30</f>
        <v>13863.9</v>
      </c>
      <c r="I28" s="111">
        <f>I29+I30</f>
        <v>27144.94</v>
      </c>
    </row>
    <row r="29" spans="1:9" ht="15.75">
      <c r="A29" s="106" t="s">
        <v>165</v>
      </c>
      <c r="B29" s="109" t="s">
        <v>166</v>
      </c>
      <c r="C29" s="200" t="s">
        <v>166</v>
      </c>
      <c r="D29" s="200"/>
      <c r="E29" s="200"/>
      <c r="F29" s="200"/>
      <c r="G29" s="108" t="s">
        <v>167</v>
      </c>
      <c r="H29" s="111">
        <v>13863.9</v>
      </c>
      <c r="I29" s="111">
        <v>27144.94</v>
      </c>
    </row>
    <row r="30" spans="1:9" ht="15.75">
      <c r="A30" s="106" t="s">
        <v>168</v>
      </c>
      <c r="B30" s="109" t="s">
        <v>169</v>
      </c>
      <c r="C30" s="200" t="s">
        <v>169</v>
      </c>
      <c r="D30" s="200"/>
      <c r="E30" s="200"/>
      <c r="F30" s="200"/>
      <c r="G30" s="108"/>
      <c r="H30" s="105"/>
      <c r="I30" s="105"/>
    </row>
    <row r="31" spans="1:9" ht="15.75">
      <c r="A31" s="102" t="s">
        <v>46</v>
      </c>
      <c r="B31" s="103" t="s">
        <v>170</v>
      </c>
      <c r="C31" s="203" t="s">
        <v>170</v>
      </c>
      <c r="D31" s="203"/>
      <c r="E31" s="203"/>
      <c r="F31" s="203"/>
      <c r="G31" s="104" t="s">
        <v>171</v>
      </c>
      <c r="H31" s="105">
        <f>SUM(H32:H45)</f>
        <v>155687.2</v>
      </c>
      <c r="I31" s="103">
        <f>SUM(I32:I45)</f>
        <v>409931.62</v>
      </c>
    </row>
    <row r="32" spans="1:9" ht="15.75">
      <c r="A32" s="106" t="s">
        <v>9</v>
      </c>
      <c r="B32" s="107" t="s">
        <v>172</v>
      </c>
      <c r="C32" s="200" t="s">
        <v>173</v>
      </c>
      <c r="D32" s="201"/>
      <c r="E32" s="201"/>
      <c r="F32" s="201"/>
      <c r="G32" s="108" t="s">
        <v>174</v>
      </c>
      <c r="H32" s="109">
        <v>125126.94</v>
      </c>
      <c r="I32" s="109">
        <v>309234.2</v>
      </c>
    </row>
    <row r="33" spans="1:9" ht="15.75">
      <c r="A33" s="106" t="s">
        <v>16</v>
      </c>
      <c r="B33" s="107" t="s">
        <v>175</v>
      </c>
      <c r="C33" s="200" t="s">
        <v>176</v>
      </c>
      <c r="D33" s="201"/>
      <c r="E33" s="201"/>
      <c r="F33" s="201"/>
      <c r="G33" s="108"/>
      <c r="H33" s="109">
        <v>918.1</v>
      </c>
      <c r="I33" s="109">
        <v>694.39</v>
      </c>
    </row>
    <row r="34" spans="1:9" ht="15.75">
      <c r="A34" s="106" t="s">
        <v>36</v>
      </c>
      <c r="B34" s="107" t="s">
        <v>177</v>
      </c>
      <c r="C34" s="200" t="s">
        <v>178</v>
      </c>
      <c r="D34" s="201"/>
      <c r="E34" s="201"/>
      <c r="F34" s="201"/>
      <c r="G34" s="108"/>
      <c r="H34" s="109">
        <v>10486.29</v>
      </c>
      <c r="I34" s="109">
        <v>15470.54</v>
      </c>
    </row>
    <row r="35" spans="1:9" ht="15.75">
      <c r="A35" s="106" t="s">
        <v>44</v>
      </c>
      <c r="B35" s="107" t="s">
        <v>179</v>
      </c>
      <c r="C35" s="202" t="s">
        <v>180</v>
      </c>
      <c r="D35" s="201"/>
      <c r="E35" s="201"/>
      <c r="F35" s="201"/>
      <c r="G35" s="108"/>
      <c r="H35" s="109"/>
      <c r="I35" s="109"/>
    </row>
    <row r="36" spans="1:9" ht="15.75">
      <c r="A36" s="106" t="s">
        <v>56</v>
      </c>
      <c r="B36" s="107" t="s">
        <v>181</v>
      </c>
      <c r="C36" s="202" t="s">
        <v>182</v>
      </c>
      <c r="D36" s="201"/>
      <c r="E36" s="201"/>
      <c r="F36" s="201"/>
      <c r="G36" s="108"/>
      <c r="H36" s="111">
        <v>861.68</v>
      </c>
      <c r="I36" s="111">
        <v>601.78</v>
      </c>
    </row>
    <row r="37" spans="1:9" ht="15.75">
      <c r="A37" s="106" t="s">
        <v>183</v>
      </c>
      <c r="B37" s="107" t="s">
        <v>184</v>
      </c>
      <c r="C37" s="202" t="s">
        <v>185</v>
      </c>
      <c r="D37" s="201"/>
      <c r="E37" s="201"/>
      <c r="F37" s="201"/>
      <c r="G37" s="108"/>
      <c r="H37" s="111">
        <v>121.44</v>
      </c>
      <c r="I37" s="111">
        <v>1162</v>
      </c>
    </row>
    <row r="38" spans="1:9" ht="15.75">
      <c r="A38" s="106" t="s">
        <v>186</v>
      </c>
      <c r="B38" s="107" t="s">
        <v>187</v>
      </c>
      <c r="C38" s="202" t="s">
        <v>188</v>
      </c>
      <c r="D38" s="201"/>
      <c r="E38" s="201"/>
      <c r="F38" s="201"/>
      <c r="G38" s="108"/>
      <c r="H38" s="109"/>
      <c r="I38" s="109"/>
    </row>
    <row r="39" spans="1:9" ht="15.75">
      <c r="A39" s="106" t="s">
        <v>189</v>
      </c>
      <c r="B39" s="107" t="s">
        <v>190</v>
      </c>
      <c r="C39" s="200" t="s">
        <v>190</v>
      </c>
      <c r="D39" s="201"/>
      <c r="E39" s="201"/>
      <c r="F39" s="201"/>
      <c r="G39" s="108"/>
      <c r="H39" s="109"/>
      <c r="I39" s="109"/>
    </row>
    <row r="40" spans="1:9" ht="15.75">
      <c r="A40" s="106" t="s">
        <v>191</v>
      </c>
      <c r="B40" s="107" t="s">
        <v>192</v>
      </c>
      <c r="C40" s="202" t="s">
        <v>192</v>
      </c>
      <c r="D40" s="201"/>
      <c r="E40" s="201"/>
      <c r="F40" s="201"/>
      <c r="G40" s="108"/>
      <c r="H40" s="111">
        <v>5102.28</v>
      </c>
      <c r="I40" s="111">
        <v>53024.17</v>
      </c>
    </row>
    <row r="41" spans="1:9" ht="15.75" customHeight="1">
      <c r="A41" s="106" t="s">
        <v>193</v>
      </c>
      <c r="B41" s="107" t="s">
        <v>194</v>
      </c>
      <c r="C41" s="200" t="s">
        <v>195</v>
      </c>
      <c r="D41" s="200"/>
      <c r="E41" s="200"/>
      <c r="F41" s="200"/>
      <c r="G41" s="108"/>
      <c r="H41" s="109"/>
      <c r="I41" s="109"/>
    </row>
    <row r="42" spans="1:9" ht="15.75" customHeight="1">
      <c r="A42" s="106" t="s">
        <v>196</v>
      </c>
      <c r="B42" s="107" t="s">
        <v>197</v>
      </c>
      <c r="C42" s="200" t="s">
        <v>198</v>
      </c>
      <c r="D42" s="201"/>
      <c r="E42" s="201"/>
      <c r="F42" s="201"/>
      <c r="G42" s="108"/>
      <c r="H42" s="109"/>
      <c r="I42" s="109"/>
    </row>
    <row r="43" spans="1:9" ht="15.75">
      <c r="A43" s="106" t="s">
        <v>199</v>
      </c>
      <c r="B43" s="107" t="s">
        <v>200</v>
      </c>
      <c r="C43" s="200" t="s">
        <v>201</v>
      </c>
      <c r="D43" s="201"/>
      <c r="E43" s="201"/>
      <c r="F43" s="201"/>
      <c r="G43" s="108"/>
      <c r="H43" s="109"/>
      <c r="I43" s="109"/>
    </row>
    <row r="44" spans="1:9" ht="15.75">
      <c r="A44" s="106" t="s">
        <v>202</v>
      </c>
      <c r="B44" s="107" t="s">
        <v>203</v>
      </c>
      <c r="C44" s="200" t="s">
        <v>204</v>
      </c>
      <c r="D44" s="201"/>
      <c r="E44" s="201"/>
      <c r="F44" s="201"/>
      <c r="G44" s="108"/>
      <c r="H44" s="109">
        <v>13070.47</v>
      </c>
      <c r="I44" s="109">
        <v>29744.54</v>
      </c>
    </row>
    <row r="45" spans="1:9" ht="15.75">
      <c r="A45" s="106" t="s">
        <v>205</v>
      </c>
      <c r="B45" s="107" t="s">
        <v>206</v>
      </c>
      <c r="C45" s="196" t="s">
        <v>207</v>
      </c>
      <c r="D45" s="197"/>
      <c r="E45" s="197"/>
      <c r="F45" s="198"/>
      <c r="G45" s="108"/>
      <c r="H45" s="103"/>
      <c r="I45" s="109"/>
    </row>
    <row r="46" spans="1:9" ht="15.75">
      <c r="A46" s="103" t="s">
        <v>48</v>
      </c>
      <c r="B46" s="112" t="s">
        <v>208</v>
      </c>
      <c r="C46" s="189" t="s">
        <v>208</v>
      </c>
      <c r="D46" s="190"/>
      <c r="E46" s="190"/>
      <c r="F46" s="191"/>
      <c r="G46" s="104"/>
      <c r="H46" s="105">
        <f>H21-H31</f>
        <v>3304.249999999971</v>
      </c>
      <c r="I46" s="105">
        <f>I21-I31</f>
        <v>3427.829999999958</v>
      </c>
    </row>
    <row r="47" spans="1:9" ht="15.75">
      <c r="A47" s="103" t="s">
        <v>59</v>
      </c>
      <c r="B47" s="103" t="s">
        <v>209</v>
      </c>
      <c r="C47" s="195" t="s">
        <v>209</v>
      </c>
      <c r="D47" s="190"/>
      <c r="E47" s="190"/>
      <c r="F47" s="191"/>
      <c r="G47" s="104"/>
      <c r="H47" s="105">
        <f>H48+H49+H50</f>
        <v>0</v>
      </c>
      <c r="I47" s="105">
        <f>I48+I49+I50</f>
        <v>0</v>
      </c>
    </row>
    <row r="48" spans="1:9" ht="15.75">
      <c r="A48" s="109" t="s">
        <v>210</v>
      </c>
      <c r="B48" s="107" t="s">
        <v>211</v>
      </c>
      <c r="C48" s="196" t="s">
        <v>212</v>
      </c>
      <c r="D48" s="197"/>
      <c r="E48" s="197"/>
      <c r="F48" s="198"/>
      <c r="G48" s="108"/>
      <c r="H48" s="105"/>
      <c r="I48" s="105"/>
    </row>
    <row r="49" spans="1:9" ht="15.75">
      <c r="A49" s="109" t="s">
        <v>16</v>
      </c>
      <c r="B49" s="107" t="s">
        <v>213</v>
      </c>
      <c r="C49" s="196" t="s">
        <v>213</v>
      </c>
      <c r="D49" s="197"/>
      <c r="E49" s="197"/>
      <c r="F49" s="198"/>
      <c r="G49" s="108"/>
      <c r="H49" s="105"/>
      <c r="I49" s="105"/>
    </row>
    <row r="50" spans="1:9" ht="15.75">
      <c r="A50" s="109" t="s">
        <v>214</v>
      </c>
      <c r="B50" s="107" t="s">
        <v>215</v>
      </c>
      <c r="C50" s="196" t="s">
        <v>216</v>
      </c>
      <c r="D50" s="197"/>
      <c r="E50" s="197"/>
      <c r="F50" s="198"/>
      <c r="G50" s="108"/>
      <c r="H50" s="105"/>
      <c r="I50" s="105"/>
    </row>
    <row r="51" spans="1:9" ht="15.75">
      <c r="A51" s="103" t="s">
        <v>64</v>
      </c>
      <c r="B51" s="112" t="s">
        <v>217</v>
      </c>
      <c r="C51" s="189" t="s">
        <v>217</v>
      </c>
      <c r="D51" s="190"/>
      <c r="E51" s="190"/>
      <c r="F51" s="191"/>
      <c r="G51" s="104"/>
      <c r="H51" s="105"/>
      <c r="I51" s="111">
        <v>-0.23</v>
      </c>
    </row>
    <row r="52" spans="1:9" ht="30" customHeight="1">
      <c r="A52" s="103" t="s">
        <v>76</v>
      </c>
      <c r="B52" s="112" t="s">
        <v>218</v>
      </c>
      <c r="C52" s="199" t="s">
        <v>218</v>
      </c>
      <c r="D52" s="193"/>
      <c r="E52" s="193"/>
      <c r="F52" s="194"/>
      <c r="G52" s="104"/>
      <c r="H52" s="105"/>
      <c r="I52" s="105"/>
    </row>
    <row r="53" spans="1:9" ht="15.75">
      <c r="A53" s="103" t="s">
        <v>88</v>
      </c>
      <c r="B53" s="112" t="s">
        <v>219</v>
      </c>
      <c r="C53" s="189" t="s">
        <v>219</v>
      </c>
      <c r="D53" s="190"/>
      <c r="E53" s="190"/>
      <c r="F53" s="191"/>
      <c r="G53" s="104"/>
      <c r="H53" s="105"/>
      <c r="I53" s="105"/>
    </row>
    <row r="54" spans="1:9" ht="30" customHeight="1">
      <c r="A54" s="103" t="s">
        <v>220</v>
      </c>
      <c r="B54" s="103" t="s">
        <v>221</v>
      </c>
      <c r="C54" s="192" t="s">
        <v>221</v>
      </c>
      <c r="D54" s="193"/>
      <c r="E54" s="193"/>
      <c r="F54" s="194"/>
      <c r="G54" s="104"/>
      <c r="H54" s="105">
        <f>H46+H47+H51+H52+H53</f>
        <v>3304.249999999971</v>
      </c>
      <c r="I54" s="105">
        <f>I46+I47+I51+I52+I53</f>
        <v>3427.599999999958</v>
      </c>
    </row>
    <row r="55" spans="1:9" ht="15.75">
      <c r="A55" s="103" t="s">
        <v>9</v>
      </c>
      <c r="B55" s="103" t="s">
        <v>222</v>
      </c>
      <c r="C55" s="195" t="s">
        <v>222</v>
      </c>
      <c r="D55" s="190"/>
      <c r="E55" s="190"/>
      <c r="F55" s="191"/>
      <c r="G55" s="104"/>
      <c r="H55" s="105"/>
      <c r="I55" s="105"/>
    </row>
    <row r="56" spans="1:9" ht="15.75">
      <c r="A56" s="103" t="s">
        <v>223</v>
      </c>
      <c r="B56" s="112" t="s">
        <v>224</v>
      </c>
      <c r="C56" s="189" t="s">
        <v>224</v>
      </c>
      <c r="D56" s="190"/>
      <c r="E56" s="190"/>
      <c r="F56" s="191"/>
      <c r="G56" s="104"/>
      <c r="H56" s="105">
        <f>H54+H55</f>
        <v>3304.249999999971</v>
      </c>
      <c r="I56" s="105">
        <f>I54+I55</f>
        <v>3427.599999999958</v>
      </c>
    </row>
    <row r="57" spans="1:9" ht="15.75">
      <c r="A57" s="109" t="s">
        <v>9</v>
      </c>
      <c r="B57" s="107" t="s">
        <v>225</v>
      </c>
      <c r="C57" s="196" t="s">
        <v>225</v>
      </c>
      <c r="D57" s="197"/>
      <c r="E57" s="197"/>
      <c r="F57" s="198"/>
      <c r="G57" s="108"/>
      <c r="H57" s="109"/>
      <c r="I57" s="109"/>
    </row>
    <row r="58" spans="1:9" ht="15.75">
      <c r="A58" s="109" t="s">
        <v>16</v>
      </c>
      <c r="B58" s="107" t="s">
        <v>226</v>
      </c>
      <c r="C58" s="196" t="s">
        <v>226</v>
      </c>
      <c r="D58" s="197"/>
      <c r="E58" s="197"/>
      <c r="F58" s="198"/>
      <c r="G58" s="108"/>
      <c r="H58" s="109"/>
      <c r="I58" s="109"/>
    </row>
    <row r="59" spans="1:9" ht="12.75">
      <c r="A59" s="113"/>
      <c r="B59" s="113"/>
      <c r="C59" s="113"/>
      <c r="D59" s="113"/>
      <c r="G59" s="136"/>
      <c r="H59" s="136"/>
      <c r="I59" s="136"/>
    </row>
    <row r="60" spans="1:9" ht="18.75" customHeight="1">
      <c r="A60" s="185" t="s">
        <v>132</v>
      </c>
      <c r="B60" s="185"/>
      <c r="C60" s="185"/>
      <c r="D60" s="185"/>
      <c r="E60" s="185"/>
      <c r="F60" s="185"/>
      <c r="G60" s="136"/>
      <c r="H60" s="186" t="s">
        <v>270</v>
      </c>
      <c r="I60" s="186"/>
    </row>
    <row r="61" spans="1:9" ht="3.75" customHeight="1">
      <c r="A61" s="184" t="s">
        <v>227</v>
      </c>
      <c r="B61" s="184"/>
      <c r="C61" s="184"/>
      <c r="D61" s="184"/>
      <c r="E61" s="184"/>
      <c r="F61" s="184"/>
      <c r="G61" s="184"/>
      <c r="H61" s="183" t="s">
        <v>228</v>
      </c>
      <c r="I61" s="183"/>
    </row>
    <row r="62" spans="1:9" s="99" customFormat="1" ht="15.75" customHeight="1">
      <c r="A62" s="187" t="s">
        <v>282</v>
      </c>
      <c r="B62" s="187"/>
      <c r="C62" s="187"/>
      <c r="D62" s="187"/>
      <c r="E62" s="187"/>
      <c r="F62" s="187"/>
      <c r="G62" s="187"/>
      <c r="H62" s="188" t="s">
        <v>112</v>
      </c>
      <c r="I62" s="188"/>
    </row>
    <row r="63" spans="1:9" s="99" customFormat="1" ht="12.75" customHeight="1">
      <c r="A63" s="114"/>
      <c r="B63" s="114"/>
      <c r="C63" s="114"/>
      <c r="D63" s="114"/>
      <c r="E63" s="114"/>
      <c r="F63" s="114"/>
      <c r="G63" s="114"/>
      <c r="H63" s="115"/>
      <c r="I63" s="115"/>
    </row>
    <row r="64" spans="1:9" ht="12.75" customHeight="1">
      <c r="A64" s="181" t="s">
        <v>229</v>
      </c>
      <c r="B64" s="181"/>
      <c r="C64" s="181"/>
      <c r="D64" s="181"/>
      <c r="E64" s="181"/>
      <c r="F64" s="181"/>
      <c r="G64" s="64"/>
      <c r="H64" s="182" t="s">
        <v>271</v>
      </c>
      <c r="I64" s="182"/>
    </row>
    <row r="65" spans="1:9" ht="3.75" customHeight="1">
      <c r="A65" s="184" t="s">
        <v>227</v>
      </c>
      <c r="B65" s="184"/>
      <c r="C65" s="184"/>
      <c r="D65" s="184"/>
      <c r="E65" s="184"/>
      <c r="F65" s="184"/>
      <c r="G65" s="184"/>
      <c r="H65" s="183" t="s">
        <v>228</v>
      </c>
      <c r="I65" s="183"/>
    </row>
    <row r="66" spans="1:9" ht="12.75">
      <c r="A66" s="179" t="s">
        <v>230</v>
      </c>
      <c r="B66" s="179"/>
      <c r="C66" s="179"/>
      <c r="D66" s="179"/>
      <c r="E66" s="179"/>
      <c r="F66" s="179"/>
      <c r="G66" s="134" t="s">
        <v>281</v>
      </c>
      <c r="H66" s="180" t="s">
        <v>112</v>
      </c>
      <c r="I66" s="180"/>
    </row>
  </sheetData>
  <sheetProtection/>
  <mergeCells count="66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1:G61"/>
    <mergeCell ref="H61:I61"/>
    <mergeCell ref="A62:G62"/>
    <mergeCell ref="H62:I62"/>
    <mergeCell ref="A66:F66"/>
    <mergeCell ref="H66:I66"/>
    <mergeCell ref="A64:F64"/>
    <mergeCell ref="H64:I64"/>
    <mergeCell ref="H65:I65"/>
    <mergeCell ref="A65:G65"/>
  </mergeCells>
  <printOptions/>
  <pageMargins left="0.92" right="0.21" top="0.53" bottom="0.22" header="0.16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6.00390625" style="116" customWidth="1"/>
    <col min="2" max="2" width="32.8515625" style="99" customWidth="1"/>
    <col min="3" max="10" width="15.7109375" style="99" customWidth="1"/>
    <col min="11" max="11" width="13.140625" style="99" customWidth="1"/>
    <col min="12" max="13" width="15.7109375" style="99" customWidth="1"/>
    <col min="14" max="16384" width="9.140625" style="99" customWidth="1"/>
  </cols>
  <sheetData>
    <row r="1" spans="9:11" ht="15">
      <c r="I1" s="117"/>
      <c r="J1" s="117"/>
      <c r="K1" s="117"/>
    </row>
    <row r="2" spans="2:9" ht="15.75">
      <c r="B2" s="223" t="s">
        <v>278</v>
      </c>
      <c r="C2" s="223"/>
      <c r="D2" s="223"/>
      <c r="E2" s="223"/>
      <c r="I2" s="99" t="s">
        <v>231</v>
      </c>
    </row>
    <row r="3" spans="2:10" ht="15">
      <c r="B3" s="226" t="s">
        <v>275</v>
      </c>
      <c r="C3" s="226"/>
      <c r="D3" s="226"/>
      <c r="E3" s="226"/>
      <c r="F3" s="229"/>
      <c r="G3" s="229"/>
      <c r="H3" s="229"/>
      <c r="I3" s="229"/>
      <c r="J3" s="229"/>
    </row>
    <row r="5" spans="1:13" ht="15">
      <c r="A5" s="211" t="s">
        <v>232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5">
      <c r="A6" s="211" t="s">
        <v>233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8" spans="1:13" ht="15">
      <c r="A8" s="211" t="s">
        <v>234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7:9" ht="15">
      <c r="G9" s="227">
        <v>41772</v>
      </c>
      <c r="H9" s="228"/>
      <c r="I9" s="228"/>
    </row>
    <row r="10" spans="1:13" ht="15">
      <c r="A10" s="221" t="s">
        <v>2</v>
      </c>
      <c r="B10" s="221" t="s">
        <v>235</v>
      </c>
      <c r="C10" s="221" t="s">
        <v>236</v>
      </c>
      <c r="D10" s="221" t="s">
        <v>237</v>
      </c>
      <c r="E10" s="221"/>
      <c r="F10" s="221"/>
      <c r="G10" s="221"/>
      <c r="H10" s="221"/>
      <c r="I10" s="221"/>
      <c r="J10" s="222"/>
      <c r="K10" s="222"/>
      <c r="L10" s="221"/>
      <c r="M10" s="221" t="s">
        <v>238</v>
      </c>
    </row>
    <row r="11" spans="1:13" ht="123" customHeight="1">
      <c r="A11" s="221"/>
      <c r="B11" s="221"/>
      <c r="C11" s="221"/>
      <c r="D11" s="118" t="s">
        <v>239</v>
      </c>
      <c r="E11" s="118" t="s">
        <v>240</v>
      </c>
      <c r="F11" s="118" t="s">
        <v>241</v>
      </c>
      <c r="G11" s="118" t="s">
        <v>242</v>
      </c>
      <c r="H11" s="118" t="s">
        <v>243</v>
      </c>
      <c r="I11" s="119" t="s">
        <v>244</v>
      </c>
      <c r="J11" s="118" t="s">
        <v>245</v>
      </c>
      <c r="K11" s="120" t="s">
        <v>246</v>
      </c>
      <c r="L11" s="121" t="s">
        <v>247</v>
      </c>
      <c r="M11" s="221"/>
    </row>
    <row r="12" spans="1:13" ht="15">
      <c r="A12" s="122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3" t="s">
        <v>248</v>
      </c>
      <c r="L12" s="122">
        <v>12</v>
      </c>
      <c r="M12" s="122">
        <v>13</v>
      </c>
    </row>
    <row r="13" spans="1:13" ht="71.25">
      <c r="A13" s="130" t="s">
        <v>249</v>
      </c>
      <c r="B13" s="131" t="s">
        <v>250</v>
      </c>
      <c r="C13" s="130">
        <f>C14+C15</f>
        <v>0</v>
      </c>
      <c r="D13" s="130">
        <f aca="true" t="shared" si="0" ref="D13:M13">D14+D15</f>
        <v>32574.2</v>
      </c>
      <c r="E13" s="130">
        <f t="shared" si="0"/>
        <v>0</v>
      </c>
      <c r="F13" s="130">
        <f t="shared" si="0"/>
        <v>8.25</v>
      </c>
      <c r="G13" s="130">
        <f t="shared" si="0"/>
        <v>0</v>
      </c>
      <c r="H13" s="130">
        <f t="shared" si="0"/>
        <v>0</v>
      </c>
      <c r="I13" s="130">
        <f t="shared" si="0"/>
        <v>-32493.53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t="shared" si="0"/>
        <v>88.92000000000189</v>
      </c>
    </row>
    <row r="14" spans="1:13" ht="15" customHeight="1">
      <c r="A14" s="124" t="s">
        <v>251</v>
      </c>
      <c r="B14" s="125" t="s">
        <v>252</v>
      </c>
      <c r="C14" s="124"/>
      <c r="D14" s="124">
        <v>2243.73</v>
      </c>
      <c r="E14" s="132"/>
      <c r="F14" s="124">
        <v>8.25</v>
      </c>
      <c r="G14" s="124"/>
      <c r="H14" s="124"/>
      <c r="I14" s="132">
        <v>-2251.98</v>
      </c>
      <c r="J14" s="124"/>
      <c r="K14" s="124"/>
      <c r="L14" s="124"/>
      <c r="M14" s="132">
        <f aca="true" t="shared" si="1" ref="M14:M23">C14+D14+E14+F14+G14+H14+I14+J14+K14+L14</f>
        <v>0</v>
      </c>
    </row>
    <row r="15" spans="1:13" ht="15" customHeight="1">
      <c r="A15" s="124" t="s">
        <v>253</v>
      </c>
      <c r="B15" s="125" t="s">
        <v>254</v>
      </c>
      <c r="C15" s="124"/>
      <c r="D15" s="124">
        <v>30330.47</v>
      </c>
      <c r="E15" s="132"/>
      <c r="F15" s="124"/>
      <c r="G15" s="124"/>
      <c r="H15" s="124"/>
      <c r="I15" s="132">
        <v>-30241.55</v>
      </c>
      <c r="J15" s="124"/>
      <c r="K15" s="124"/>
      <c r="L15" s="124"/>
      <c r="M15" s="132">
        <f t="shared" si="1"/>
        <v>88.92000000000189</v>
      </c>
    </row>
    <row r="16" spans="1:13" ht="74.25" customHeight="1">
      <c r="A16" s="130" t="s">
        <v>255</v>
      </c>
      <c r="B16" s="131" t="s">
        <v>256</v>
      </c>
      <c r="C16" s="130">
        <f>C17+C18</f>
        <v>23188.84</v>
      </c>
      <c r="D16" s="130">
        <f aca="true" t="shared" si="2" ref="D16:M16">D17+D18</f>
        <v>66539.61</v>
      </c>
      <c r="E16" s="130">
        <f t="shared" si="2"/>
        <v>0</v>
      </c>
      <c r="F16" s="130">
        <f t="shared" si="2"/>
        <v>0</v>
      </c>
      <c r="G16" s="130">
        <f t="shared" si="2"/>
        <v>0</v>
      </c>
      <c r="H16" s="130">
        <f t="shared" si="2"/>
        <v>0</v>
      </c>
      <c r="I16" s="130">
        <f t="shared" si="2"/>
        <v>-67690.29000000001</v>
      </c>
      <c r="J16" s="130">
        <f t="shared" si="2"/>
        <v>0</v>
      </c>
      <c r="K16" s="130">
        <f t="shared" si="2"/>
        <v>0</v>
      </c>
      <c r="L16" s="130">
        <f t="shared" si="2"/>
        <v>0</v>
      </c>
      <c r="M16" s="130">
        <f t="shared" si="2"/>
        <v>22038.16</v>
      </c>
    </row>
    <row r="17" spans="1:13" ht="15" customHeight="1">
      <c r="A17" s="124" t="s">
        <v>257</v>
      </c>
      <c r="B17" s="125" t="s">
        <v>252</v>
      </c>
      <c r="C17" s="124">
        <v>20471.48</v>
      </c>
      <c r="D17" s="132">
        <v>456.53</v>
      </c>
      <c r="E17" s="124"/>
      <c r="F17" s="132"/>
      <c r="G17" s="132"/>
      <c r="H17" s="124"/>
      <c r="I17" s="124">
        <v>-1607.21</v>
      </c>
      <c r="J17" s="124"/>
      <c r="K17" s="124"/>
      <c r="L17" s="124"/>
      <c r="M17" s="132">
        <f t="shared" si="1"/>
        <v>19320.8</v>
      </c>
    </row>
    <row r="18" spans="1:13" ht="15" customHeight="1">
      <c r="A18" s="124" t="s">
        <v>258</v>
      </c>
      <c r="B18" s="125" t="s">
        <v>254</v>
      </c>
      <c r="C18" s="132">
        <v>2717.36</v>
      </c>
      <c r="D18" s="132">
        <v>66083.08</v>
      </c>
      <c r="E18" s="124"/>
      <c r="F18" s="124"/>
      <c r="G18" s="124"/>
      <c r="H18" s="124"/>
      <c r="I18" s="124">
        <v>-66083.08</v>
      </c>
      <c r="J18" s="124"/>
      <c r="K18" s="124"/>
      <c r="L18" s="124"/>
      <c r="M18" s="132">
        <f t="shared" si="1"/>
        <v>2717.3600000000006</v>
      </c>
    </row>
    <row r="19" spans="1:13" ht="114.75" customHeight="1">
      <c r="A19" s="130" t="s">
        <v>259</v>
      </c>
      <c r="B19" s="131" t="s">
        <v>260</v>
      </c>
      <c r="C19" s="130">
        <f>C20+C21</f>
        <v>0</v>
      </c>
      <c r="D19" s="130">
        <f aca="true" t="shared" si="3" ref="D19:M19">D20+D21</f>
        <v>0</v>
      </c>
      <c r="E19" s="130">
        <f t="shared" si="3"/>
        <v>0</v>
      </c>
      <c r="F19" s="130">
        <f t="shared" si="3"/>
        <v>961.31</v>
      </c>
      <c r="G19" s="130">
        <f t="shared" si="3"/>
        <v>0</v>
      </c>
      <c r="H19" s="130">
        <f t="shared" si="3"/>
        <v>0</v>
      </c>
      <c r="I19" s="133">
        <f t="shared" si="3"/>
        <v>-961.31</v>
      </c>
      <c r="J19" s="130">
        <f t="shared" si="3"/>
        <v>0</v>
      </c>
      <c r="K19" s="130">
        <f t="shared" si="3"/>
        <v>0</v>
      </c>
      <c r="L19" s="130">
        <f t="shared" si="3"/>
        <v>0</v>
      </c>
      <c r="M19" s="130">
        <f t="shared" si="3"/>
        <v>0</v>
      </c>
    </row>
    <row r="20" spans="1:13" ht="15" customHeight="1">
      <c r="A20" s="124" t="s">
        <v>261</v>
      </c>
      <c r="B20" s="125" t="s">
        <v>252</v>
      </c>
      <c r="C20" s="124"/>
      <c r="D20" s="124"/>
      <c r="E20" s="124"/>
      <c r="F20" s="124">
        <v>961.31</v>
      </c>
      <c r="G20" s="124"/>
      <c r="H20" s="124"/>
      <c r="I20" s="132">
        <v>-961.31</v>
      </c>
      <c r="J20" s="124"/>
      <c r="K20" s="124"/>
      <c r="L20" s="124"/>
      <c r="M20" s="132">
        <f t="shared" si="1"/>
        <v>0</v>
      </c>
    </row>
    <row r="21" spans="1:13" ht="15" customHeight="1">
      <c r="A21" s="124" t="s">
        <v>262</v>
      </c>
      <c r="B21" s="125" t="s">
        <v>254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32">
        <f t="shared" si="1"/>
        <v>0</v>
      </c>
    </row>
    <row r="22" spans="1:13" ht="15" customHeight="1">
      <c r="A22" s="130" t="s">
        <v>263</v>
      </c>
      <c r="B22" s="131" t="s">
        <v>264</v>
      </c>
      <c r="C22" s="133">
        <f>C23+C24</f>
        <v>7565.2699999999995</v>
      </c>
      <c r="D22" s="130">
        <f aca="true" t="shared" si="4" ref="D22:M22">D23+D24</f>
        <v>0</v>
      </c>
      <c r="E22" s="130">
        <f t="shared" si="4"/>
        <v>0</v>
      </c>
      <c r="F22" s="133">
        <f t="shared" si="4"/>
        <v>560.96</v>
      </c>
      <c r="G22" s="130">
        <f t="shared" si="4"/>
        <v>0</v>
      </c>
      <c r="H22" s="130">
        <f t="shared" si="4"/>
        <v>0</v>
      </c>
      <c r="I22" s="130">
        <f t="shared" si="4"/>
        <v>-610.96</v>
      </c>
      <c r="J22" s="130">
        <f t="shared" si="4"/>
        <v>0</v>
      </c>
      <c r="K22" s="130">
        <f t="shared" si="4"/>
        <v>0</v>
      </c>
      <c r="L22" s="130">
        <f t="shared" si="4"/>
        <v>0</v>
      </c>
      <c r="M22" s="130">
        <f t="shared" si="4"/>
        <v>7515.2699999999995</v>
      </c>
    </row>
    <row r="23" spans="1:13" ht="15" customHeight="1">
      <c r="A23" s="124" t="s">
        <v>265</v>
      </c>
      <c r="B23" s="125" t="s">
        <v>252</v>
      </c>
      <c r="C23" s="132">
        <v>7524.91</v>
      </c>
      <c r="D23" s="132">
        <v>-9.64</v>
      </c>
      <c r="E23" s="124"/>
      <c r="F23" s="132">
        <v>560.96</v>
      </c>
      <c r="G23" s="124"/>
      <c r="H23" s="124"/>
      <c r="I23" s="124">
        <v>-560.96</v>
      </c>
      <c r="J23" s="124"/>
      <c r="K23" s="124"/>
      <c r="L23" s="124"/>
      <c r="M23" s="132">
        <f t="shared" si="1"/>
        <v>7515.2699999999995</v>
      </c>
    </row>
    <row r="24" spans="1:14" ht="15" customHeight="1">
      <c r="A24" s="124" t="s">
        <v>266</v>
      </c>
      <c r="B24" s="125" t="s">
        <v>254</v>
      </c>
      <c r="C24" s="124">
        <v>40.36</v>
      </c>
      <c r="D24" s="132">
        <v>9.64</v>
      </c>
      <c r="E24" s="124"/>
      <c r="F24" s="124"/>
      <c r="G24" s="124"/>
      <c r="H24" s="124"/>
      <c r="I24" s="132">
        <v>-50</v>
      </c>
      <c r="J24" s="124"/>
      <c r="K24" s="124"/>
      <c r="L24" s="124"/>
      <c r="M24" s="132">
        <f>C24+D24+E24+F24+G24+H24+I24+J24+K24+L24</f>
        <v>0</v>
      </c>
      <c r="N24" s="126"/>
    </row>
    <row r="25" spans="1:14" ht="15" customHeight="1">
      <c r="A25" s="130" t="s">
        <v>267</v>
      </c>
      <c r="B25" s="131" t="s">
        <v>268</v>
      </c>
      <c r="C25" s="130">
        <f>C13+C16+C19+C22</f>
        <v>30754.11</v>
      </c>
      <c r="D25" s="133">
        <f>D13+D16+D19+D22</f>
        <v>99113.81</v>
      </c>
      <c r="E25" s="130">
        <f aca="true" t="shared" si="5" ref="E25:M25">E13+E16+E19+E22</f>
        <v>0</v>
      </c>
      <c r="F25" s="130">
        <f t="shared" si="5"/>
        <v>1530.52</v>
      </c>
      <c r="G25" s="130">
        <f t="shared" si="5"/>
        <v>0</v>
      </c>
      <c r="H25" s="130">
        <f t="shared" si="5"/>
        <v>0</v>
      </c>
      <c r="I25" s="130">
        <f t="shared" si="5"/>
        <v>-101756.09000000001</v>
      </c>
      <c r="J25" s="130">
        <f t="shared" si="5"/>
        <v>0</v>
      </c>
      <c r="K25" s="130">
        <f t="shared" si="5"/>
        <v>0</v>
      </c>
      <c r="L25" s="130">
        <f t="shared" si="5"/>
        <v>0</v>
      </c>
      <c r="M25" s="130">
        <f t="shared" si="5"/>
        <v>29642.350000000002</v>
      </c>
      <c r="N25" s="126"/>
    </row>
    <row r="26" spans="2:14" ht="15">
      <c r="B26" s="224" t="s">
        <v>269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127"/>
    </row>
    <row r="27" spans="2:14" ht="15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7"/>
    </row>
    <row r="28" spans="2:14" ht="15">
      <c r="B28" s="128"/>
      <c r="C28" s="127"/>
      <c r="D28" s="225" t="s">
        <v>276</v>
      </c>
      <c r="E28" s="225"/>
      <c r="F28" s="225"/>
      <c r="G28" s="225"/>
      <c r="H28" s="225"/>
      <c r="I28" s="225"/>
      <c r="J28" s="127"/>
      <c r="K28" s="127"/>
      <c r="L28" s="127"/>
      <c r="M28" s="127"/>
      <c r="N28" s="127"/>
    </row>
    <row r="29" spans="2:14" ht="15">
      <c r="B29" s="128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</sheetData>
  <sheetProtection/>
  <mergeCells count="14">
    <mergeCell ref="B26:M26"/>
    <mergeCell ref="D28:I28"/>
    <mergeCell ref="B3:E3"/>
    <mergeCell ref="G9:I9"/>
    <mergeCell ref="A5:M5"/>
    <mergeCell ref="A6:M6"/>
    <mergeCell ref="A8:M8"/>
    <mergeCell ref="F3:J3"/>
    <mergeCell ref="A10:A11"/>
    <mergeCell ref="B10:B11"/>
    <mergeCell ref="C10:C11"/>
    <mergeCell ref="D10:L10"/>
    <mergeCell ref="B2:E2"/>
    <mergeCell ref="M10:M1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2014-09-23T07:43:57Z</cp:lastPrinted>
  <dcterms:created xsi:type="dcterms:W3CDTF">2009-07-20T14:30:53Z</dcterms:created>
  <dcterms:modified xsi:type="dcterms:W3CDTF">2014-09-23T07:44:02Z</dcterms:modified>
  <cp:category/>
  <cp:version/>
  <cp:contentType/>
  <cp:contentStatus/>
</cp:coreProperties>
</file>